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<sst xmlns="http://schemas.openxmlformats.org/spreadsheetml/2006/main" count="386" uniqueCount="34">
  <si>
    <t>Note</t>
  </si>
  <si>
    <t>Equal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</si>
  <si>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Partial</t>
    </r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</si>
  <si>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Partial</t>
    </r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</si>
  <si>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</si>
  <si>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</si>
  <si>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</si>
  <si>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</si>
  <si>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</si>
  <si>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</si>
  <si>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</si>
  <si>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</si>
  <si>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t>Meantone</t>
  </si>
  <si>
    <r>
      <t>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</si>
  <si>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</si>
  <si>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</si>
  <si>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</si>
  <si>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t>Kellner cents</t>
  </si>
  <si>
    <t>Kellner</t>
  </si>
  <si>
    <t>Kirnberger cents</t>
  </si>
  <si>
    <t>Kirnberger</t>
  </si>
  <si>
    <r>
      <t>11</t>
    </r>
    <r>
      <rPr>
        <vertAlign val="superscript"/>
        <sz val="10"/>
        <rFont val="Arial"/>
        <family val="2"/>
      </rPr>
      <t>th</t>
    </r>
  </si>
  <si>
    <t>A</t>
  </si>
  <si>
    <t>Bb</t>
  </si>
  <si>
    <t>B</t>
  </si>
  <si>
    <t>C</t>
  </si>
  <si>
    <t>C#</t>
  </si>
  <si>
    <t>D</t>
  </si>
  <si>
    <t>Eb</t>
  </si>
  <si>
    <t>E</t>
  </si>
  <si>
    <t>F</t>
  </si>
  <si>
    <t>F#</t>
  </si>
  <si>
    <t>G</t>
  </si>
  <si>
    <t>Ab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</si>
</sst>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GENERAL"/>
  </numFmts>
  <fonts count="7">
    <font>
      <sz val="10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6" fontId="3" fillId="2" borderId="0" xfId="0" applyNumberFormat="1" applyFont="1" applyFill="1" applyAlignment="1">
      <alignment/>
    </xf>
    <xf numFmtId="166" fontId="0" fillId="5" borderId="0" xfId="0" applyNumberFormat="1" applyFill="1" applyAlignment="1">
      <alignment/>
    </xf>
    <xf numFmtId="166" fontId="0" fillId="6" borderId="0" xfId="0" applyNumberFormat="1" applyFont="1" applyFill="1" applyAlignment="1">
      <alignment/>
    </xf>
    <xf numFmtId="166" fontId="4" fillId="7" borderId="0" xfId="0" applyNumberFormat="1" applyFont="1" applyFill="1" applyAlignment="1">
      <alignment/>
    </xf>
    <xf numFmtId="166" fontId="0" fillId="6" borderId="0" xfId="0" applyNumberFormat="1" applyFill="1" applyAlignment="1">
      <alignment/>
    </xf>
    <xf numFmtId="166" fontId="0" fillId="8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6" fontId="0" fillId="9" borderId="0" xfId="0" applyNumberFormat="1" applyFill="1" applyAlignment="1">
      <alignment/>
    </xf>
    <xf numFmtId="166" fontId="0" fillId="10" borderId="0" xfId="0" applyNumberFormat="1" applyFill="1" applyAlignment="1">
      <alignment/>
    </xf>
    <xf numFmtId="166" fontId="0" fillId="11" borderId="0" xfId="0" applyNumberFormat="1" applyFill="1" applyAlignment="1">
      <alignment/>
    </xf>
    <xf numFmtId="166" fontId="0" fillId="2" borderId="0" xfId="0" applyNumberFormat="1" applyFont="1" applyFill="1" applyAlignment="1">
      <alignment/>
    </xf>
    <xf numFmtId="166" fontId="0" fillId="8" borderId="0" xfId="0" applyNumberFormat="1" applyFont="1" applyFill="1" applyAlignment="1">
      <alignment/>
    </xf>
    <xf numFmtId="166" fontId="0" fillId="5" borderId="0" xfId="0" applyNumberFormat="1" applyFont="1" applyFill="1" applyAlignment="1">
      <alignment/>
    </xf>
    <xf numFmtId="166" fontId="0" fillId="12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6" fontId="0" fillId="13" borderId="0" xfId="0" applyNumberFormat="1" applyFill="1" applyAlignment="1">
      <alignment/>
    </xf>
    <xf numFmtId="166" fontId="5" fillId="8" borderId="0" xfId="0" applyNumberFormat="1" applyFont="1" applyFill="1" applyAlignment="1">
      <alignment/>
    </xf>
    <xf numFmtId="166" fontId="5" fillId="12" borderId="0" xfId="0" applyNumberFormat="1" applyFont="1" applyFill="1" applyAlignment="1">
      <alignment/>
    </xf>
    <xf numFmtId="166" fontId="0" fillId="14" borderId="0" xfId="0" applyNumberFormat="1" applyFill="1" applyAlignment="1">
      <alignment/>
    </xf>
    <xf numFmtId="166" fontId="0" fillId="15" borderId="0" xfId="0" applyNumberFormat="1" applyFill="1" applyAlignment="1">
      <alignment/>
    </xf>
    <xf numFmtId="164" fontId="0" fillId="0" borderId="0" xfId="0" applyNumberFormat="1" applyAlignment="1">
      <alignment/>
    </xf>
    <xf numFmtId="164" fontId="6" fillId="0" borderId="0" xfId="0" applyFont="1" applyAlignment="1">
      <alignment horizontal="center" wrapText="1"/>
    </xf>
    <xf numFmtId="166" fontId="5" fillId="6" borderId="0" xfId="0" applyNumberFormat="1" applyFont="1" applyFill="1" applyAlignment="1">
      <alignment/>
    </xf>
    <xf numFmtId="164" fontId="6" fillId="0" borderId="0" xfId="0" applyFont="1" applyAlignment="1">
      <alignment wrapText="1"/>
    </xf>
    <xf numFmtId="166" fontId="0" fillId="7" borderId="0" xfId="0" applyNumberFormat="1" applyFont="1" applyFill="1" applyAlignment="1">
      <alignment/>
    </xf>
    <xf numFmtId="166" fontId="0" fillId="15" borderId="0" xfId="0" applyNumberFormat="1" applyFont="1" applyFill="1" applyAlignment="1">
      <alignment/>
    </xf>
    <xf numFmtId="166" fontId="6" fillId="0" borderId="0" xfId="0" applyNumberFormat="1" applyFont="1" applyAlignment="1">
      <alignment horizontal="center" wrapText="1"/>
    </xf>
    <xf numFmtId="166" fontId="3" fillId="7" borderId="0" xfId="0" applyNumberFormat="1" applyFont="1" applyFill="1" applyAlignment="1">
      <alignment/>
    </xf>
    <xf numFmtId="166" fontId="0" fillId="3" borderId="0" xfId="0" applyNumberFormat="1" applyFont="1" applyFill="1" applyAlignment="1">
      <alignment/>
    </xf>
    <xf numFmtId="164" fontId="6" fillId="5" borderId="0" xfId="0" applyFont="1" applyFill="1" applyAlignment="1">
      <alignment horizontal="center" wrapText="1"/>
    </xf>
    <xf numFmtId="166" fontId="6" fillId="16" borderId="0" xfId="0" applyNumberFormat="1" applyFont="1" applyFill="1" applyAlignment="1">
      <alignment horizontal="center" wrapText="1"/>
    </xf>
    <xf numFmtId="164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</cellStyles>
  <dxfs count="4">
    <dxf>
      <fill>
        <patternFill patternType="solid">
          <fgColor rgb="FFFFFFCC"/>
          <bgColor rgb="FFFFFFFF"/>
        </patternFill>
      </fill>
      <border/>
    </dxf>
    <dxf>
      <fill>
        <patternFill patternType="solid">
          <fgColor rgb="FF99FF33"/>
          <bgColor rgb="FF66FF00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FF3300"/>
          <bgColor rgb="FFFF420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66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FF99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420E"/>
      <rgbColor rgb="00FF66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98"/>
  <sheetViews>
    <sheetView tabSelected="1" zoomScale="130" zoomScaleNormal="130" workbookViewId="0" topLeftCell="B1">
      <selection activeCell="CF18" activeCellId="5" sqref="CF3 CF6 CF8 CF13 CF15 CF18"/>
    </sheetView>
  </sheetViews>
  <sheetFormatPr defaultColWidth="12.57421875" defaultRowHeight="12.75"/>
  <cols>
    <col min="1" max="1" width="4.421875" style="0" customWidth="1"/>
    <col min="2" max="2" width="7.421875" style="1" customWidth="1"/>
    <col min="3" max="3" width="6.140625" style="2" customWidth="1"/>
    <col min="4" max="4" width="6.00390625" style="2" customWidth="1"/>
    <col min="5" max="5" width="4.421875" style="2" customWidth="1"/>
    <col min="6" max="6" width="6.7109375" style="2" customWidth="1"/>
    <col min="7" max="7" width="6.00390625" style="2" customWidth="1"/>
    <col min="8" max="8" width="4.8515625" style="2" customWidth="1"/>
    <col min="9" max="9" width="6.57421875" style="2" customWidth="1"/>
    <col min="10" max="10" width="4.421875" style="2" customWidth="1"/>
    <col min="11" max="11" width="6.28125" style="2" customWidth="1"/>
    <col min="12" max="12" width="5.140625" style="2" customWidth="1"/>
    <col min="13" max="13" width="6.8515625" style="2" customWidth="1"/>
    <col min="14" max="14" width="6.7109375" style="2" customWidth="1"/>
    <col min="15" max="15" width="4.8515625" style="2" customWidth="1"/>
    <col min="16" max="16" width="5.8515625" style="2" customWidth="1"/>
    <col min="17" max="17" width="5.421875" style="2" customWidth="1"/>
    <col min="18" max="18" width="1.421875" style="2" customWidth="1"/>
    <col min="19" max="19" width="1.28515625" style="2" customWidth="1"/>
    <col min="20" max="20" width="1.57421875" style="2" customWidth="1"/>
    <col min="21" max="21" width="5.00390625" style="0" customWidth="1"/>
    <col min="22" max="22" width="7.00390625" style="0" customWidth="1"/>
    <col min="23" max="23" width="6.421875" style="0" customWidth="1"/>
    <col min="24" max="24" width="6.28125" style="0" customWidth="1"/>
    <col min="25" max="25" width="4.7109375" style="0" customWidth="1"/>
    <col min="26" max="26" width="5.8515625" style="0" customWidth="1"/>
    <col min="27" max="27" width="6.00390625" style="0" customWidth="1"/>
    <col min="28" max="28" width="4.7109375" style="0" customWidth="1"/>
    <col min="29" max="29" width="6.00390625" style="0" customWidth="1"/>
    <col min="30" max="30" width="5.28125" style="0" customWidth="1"/>
    <col min="31" max="31" width="6.57421875" style="0" customWidth="1"/>
    <col min="32" max="32" width="5.8515625" style="0" customWidth="1"/>
    <col min="33" max="34" width="6.00390625" style="0" customWidth="1"/>
    <col min="35" max="35" width="4.7109375" style="0" customWidth="1"/>
    <col min="36" max="36" width="7.00390625" style="0" customWidth="1"/>
    <col min="37" max="37" width="5.8515625" style="0" customWidth="1"/>
    <col min="38" max="38" width="1.421875" style="0" customWidth="1"/>
    <col min="39" max="40" width="1.1484375" style="0" customWidth="1"/>
    <col min="41" max="41" width="1.421875" style="0" customWidth="1"/>
    <col min="42" max="42" width="4.421875" style="0" customWidth="1"/>
    <col min="43" max="43" width="1.1484375" style="0" customWidth="1"/>
    <col min="44" max="44" width="1.28515625" style="0" customWidth="1"/>
    <col min="45" max="46" width="1.1484375" style="0" customWidth="1"/>
    <col min="47" max="47" width="6.7109375" style="2" customWidth="1"/>
    <col min="48" max="48" width="6.421875" style="2" customWidth="1"/>
    <col min="49" max="49" width="6.00390625" style="0" customWidth="1"/>
    <col min="50" max="50" width="5.421875" style="0" customWidth="1"/>
    <col min="51" max="51" width="6.140625" style="0" customWidth="1"/>
    <col min="52" max="52" width="7.00390625" style="0" customWidth="1"/>
    <col min="53" max="53" width="5.421875" style="0" customWidth="1"/>
    <col min="54" max="54" width="6.7109375" style="0" customWidth="1"/>
    <col min="55" max="55" width="4.57421875" style="0" customWidth="1"/>
    <col min="56" max="56" width="7.00390625" style="0" customWidth="1"/>
    <col min="57" max="57" width="5.421875" style="0" customWidth="1"/>
    <col min="58" max="58" width="6.421875" style="0" customWidth="1"/>
    <col min="59" max="59" width="6.7109375" style="0" customWidth="1"/>
    <col min="60" max="60" width="4.140625" style="0" customWidth="1"/>
    <col min="61" max="61" width="6.57421875" style="0" customWidth="1"/>
    <col min="62" max="62" width="5.00390625" style="0" customWidth="1"/>
    <col min="63" max="63" width="1.421875" style="0" customWidth="1"/>
    <col min="64" max="64" width="1.57421875" style="0" customWidth="1"/>
    <col min="65" max="65" width="1.1484375" style="0" customWidth="1"/>
    <col min="66" max="66" width="4.421875" style="0" customWidth="1"/>
    <col min="67" max="70" width="1.1484375" style="0" customWidth="1"/>
    <col min="71" max="71" width="6.140625" style="0" customWidth="1"/>
    <col min="72" max="72" width="5.8515625" style="0" customWidth="1"/>
    <col min="73" max="73" width="6.140625" style="0" customWidth="1"/>
    <col min="74" max="74" width="3.8515625" style="0" customWidth="1"/>
    <col min="75" max="76" width="6.57421875" style="0" customWidth="1"/>
    <col min="77" max="77" width="5.28125" style="0" customWidth="1"/>
    <col min="78" max="78" width="6.421875" style="0" customWidth="1"/>
    <col min="79" max="79" width="5.28125" style="0" customWidth="1"/>
    <col min="80" max="80" width="6.7109375" style="0" customWidth="1"/>
    <col min="81" max="81" width="5.28125" style="0" customWidth="1"/>
    <col min="82" max="82" width="6.7109375" style="0" customWidth="1"/>
    <col min="83" max="83" width="6.140625" style="0" customWidth="1"/>
    <col min="84" max="84" width="4.7109375" style="0" customWidth="1"/>
    <col min="85" max="85" width="6.421875" style="0" customWidth="1"/>
    <col min="86" max="86" width="5.00390625" style="0" customWidth="1"/>
    <col min="87" max="87" width="1.421875" style="0" customWidth="1"/>
    <col min="88" max="89" width="1.28515625" style="0" customWidth="1"/>
    <col min="90" max="16384" width="11.57421875" style="0" customWidth="1"/>
  </cols>
  <sheetData>
    <row r="1" spans="1:89" ht="12.75">
      <c r="A1" s="3" t="s">
        <v>0</v>
      </c>
      <c r="B1" s="4" t="s">
        <v>1</v>
      </c>
      <c r="C1" s="5" t="s">
        <v>2</v>
      </c>
      <c r="D1" s="5" t="s">
        <v>3</v>
      </c>
      <c r="E1" s="5"/>
      <c r="F1" s="5" t="s">
        <v>4</v>
      </c>
      <c r="G1" s="5" t="s">
        <v>5</v>
      </c>
      <c r="H1" s="5"/>
      <c r="I1" s="5" t="s">
        <v>6</v>
      </c>
      <c r="J1" s="5"/>
      <c r="K1" s="5" t="s">
        <v>7</v>
      </c>
      <c r="L1" s="5"/>
      <c r="M1" s="5" t="s">
        <v>8</v>
      </c>
      <c r="N1" s="5" t="s">
        <v>9</v>
      </c>
      <c r="O1" s="5"/>
      <c r="P1" s="5" t="s">
        <v>10</v>
      </c>
      <c r="Q1" s="5"/>
      <c r="R1" s="5" t="s">
        <v>11</v>
      </c>
      <c r="S1" s="5"/>
      <c r="T1" s="5"/>
      <c r="U1" s="3" t="s">
        <v>0</v>
      </c>
      <c r="V1" s="6" t="s">
        <v>12</v>
      </c>
      <c r="W1" s="5" t="s">
        <v>2</v>
      </c>
      <c r="X1" s="5" t="s">
        <v>3</v>
      </c>
      <c r="Y1" s="5"/>
      <c r="Z1" s="5" t="s">
        <v>4</v>
      </c>
      <c r="AA1" s="5" t="s">
        <v>5</v>
      </c>
      <c r="AB1" s="5"/>
      <c r="AC1" s="5" t="s">
        <v>6</v>
      </c>
      <c r="AD1" s="5"/>
      <c r="AE1" s="5" t="s">
        <v>7</v>
      </c>
      <c r="AF1" s="5"/>
      <c r="AG1" s="5" t="s">
        <v>13</v>
      </c>
      <c r="AH1" s="5"/>
      <c r="AI1" s="5" t="s">
        <v>14</v>
      </c>
      <c r="AJ1" s="5"/>
      <c r="AK1" s="5" t="s">
        <v>15</v>
      </c>
      <c r="AL1" s="5" t="s">
        <v>16</v>
      </c>
      <c r="AM1" s="3"/>
      <c r="AN1" s="5"/>
      <c r="AO1" s="5"/>
      <c r="AP1" s="3" t="s">
        <v>0</v>
      </c>
      <c r="AQ1" s="3" t="s">
        <v>17</v>
      </c>
      <c r="AR1" s="3"/>
      <c r="AS1" s="3"/>
      <c r="AT1" s="3"/>
      <c r="AU1" s="7" t="s">
        <v>18</v>
      </c>
      <c r="AV1" s="5" t="s">
        <v>2</v>
      </c>
      <c r="AW1" s="5" t="s">
        <v>3</v>
      </c>
      <c r="AX1" s="5"/>
      <c r="AY1" s="5" t="s">
        <v>4</v>
      </c>
      <c r="AZ1" s="5" t="s">
        <v>5</v>
      </c>
      <c r="BA1" s="5"/>
      <c r="BB1" s="5" t="s">
        <v>6</v>
      </c>
      <c r="BC1" s="3"/>
      <c r="BD1" s="5" t="s">
        <v>7</v>
      </c>
      <c r="BE1" s="5"/>
      <c r="BF1" s="5" t="s">
        <v>13</v>
      </c>
      <c r="BG1" s="5" t="s">
        <v>14</v>
      </c>
      <c r="BH1" s="5"/>
      <c r="BI1" s="5" t="s">
        <v>15</v>
      </c>
      <c r="BJ1" s="5"/>
      <c r="BK1" s="8" t="s">
        <v>16</v>
      </c>
      <c r="BL1" s="3"/>
      <c r="BM1" s="3"/>
      <c r="BN1" s="3" t="s">
        <v>0</v>
      </c>
      <c r="BO1" s="3" t="s">
        <v>19</v>
      </c>
      <c r="BP1" s="3"/>
      <c r="BQ1" s="3"/>
      <c r="BR1" s="3"/>
      <c r="BS1" s="7" t="s">
        <v>20</v>
      </c>
      <c r="BT1" s="5" t="s">
        <v>2</v>
      </c>
      <c r="BU1" s="5" t="s">
        <v>3</v>
      </c>
      <c r="BV1" s="5"/>
      <c r="BW1" s="5" t="s">
        <v>4</v>
      </c>
      <c r="BX1" s="5" t="s">
        <v>5</v>
      </c>
      <c r="BY1" s="5"/>
      <c r="BZ1" s="5" t="s">
        <v>6</v>
      </c>
      <c r="CA1" s="3"/>
      <c r="CB1" s="5" t="s">
        <v>7</v>
      </c>
      <c r="CC1" s="5"/>
      <c r="CD1" s="5" t="s">
        <v>13</v>
      </c>
      <c r="CE1" s="5" t="s">
        <v>14</v>
      </c>
      <c r="CF1" s="5"/>
      <c r="CG1" s="5" t="s">
        <v>15</v>
      </c>
      <c r="CH1" s="5"/>
      <c r="CI1" s="8" t="s">
        <v>21</v>
      </c>
      <c r="CJ1" s="3"/>
      <c r="CK1" s="3"/>
    </row>
    <row r="2" spans="1:89" ht="12.75">
      <c r="A2" s="3" t="s">
        <v>22</v>
      </c>
      <c r="B2" s="1">
        <f>B14/2</f>
        <v>27.5</v>
      </c>
      <c r="C2" s="9">
        <f>B2*2</f>
        <v>55</v>
      </c>
      <c r="D2" s="10">
        <f>B2*3</f>
        <v>82.5</v>
      </c>
      <c r="E2" s="11">
        <f>D2-B21</f>
        <v>0.0931107717824915</v>
      </c>
      <c r="F2" s="12">
        <f>B2*4</f>
        <v>110</v>
      </c>
      <c r="G2" s="10">
        <f>B2*5</f>
        <v>137.5</v>
      </c>
      <c r="H2" s="13">
        <f>G2-B30</f>
        <v>-1.0913154884360665</v>
      </c>
      <c r="I2" s="10">
        <f>B2*6</f>
        <v>165</v>
      </c>
      <c r="J2" s="13">
        <f>I2-B33</f>
        <v>0.186221543564983</v>
      </c>
      <c r="K2" s="10">
        <f>B2*7</f>
        <v>192.5</v>
      </c>
      <c r="L2" s="14">
        <f>K2-B36</f>
        <v>-3.497717990874719</v>
      </c>
      <c r="M2" s="15">
        <f>B2*8</f>
        <v>220</v>
      </c>
      <c r="N2" s="10">
        <f>B2*9</f>
        <v>247.5</v>
      </c>
      <c r="O2" s="16">
        <f>N2-B40</f>
        <v>0.558349371937851</v>
      </c>
      <c r="P2" s="10">
        <f>B2*10</f>
        <v>275</v>
      </c>
      <c r="Q2" s="14">
        <f>P2-B42</f>
        <v>-2.18263097687219</v>
      </c>
      <c r="R2" s="10">
        <f>B2*11</f>
        <v>302.5</v>
      </c>
      <c r="S2" s="10">
        <f>R2-B43</f>
        <v>8.835232082592313</v>
      </c>
      <c r="T2" s="10">
        <f>R2-B44</f>
        <v>-8.626983722081036</v>
      </c>
      <c r="U2" s="3" t="s">
        <v>22</v>
      </c>
      <c r="V2" s="1">
        <f>V14/2</f>
        <v>27.5</v>
      </c>
      <c r="W2" s="9">
        <f>V2*2</f>
        <v>55</v>
      </c>
      <c r="X2" s="10">
        <f>V2*3</f>
        <v>82.5</v>
      </c>
      <c r="Y2" s="11">
        <f>X2-V21</f>
        <v>0.20000000000000284</v>
      </c>
      <c r="Z2" s="12">
        <f>V2*4</f>
        <v>110</v>
      </c>
      <c r="AA2" s="10">
        <f>V2*5</f>
        <v>137.5</v>
      </c>
      <c r="AB2" s="14">
        <f>AA2-V30</f>
        <v>-3.0999999999999943</v>
      </c>
      <c r="AC2" s="10">
        <f>V2*6</f>
        <v>165</v>
      </c>
      <c r="AD2" s="13">
        <f>AC2-V33</f>
        <v>0.4000000000000057</v>
      </c>
      <c r="AE2" s="10">
        <f>V2*7</f>
        <v>192.5</v>
      </c>
      <c r="AF2" s="14">
        <f>AE2-V36</f>
        <v>-3.9000000000000057</v>
      </c>
      <c r="AG2" s="15">
        <f>V2*8</f>
        <v>220</v>
      </c>
      <c r="AH2" s="10">
        <f>V2*9</f>
        <v>247.5</v>
      </c>
      <c r="AI2" s="17">
        <f>AH2-V40</f>
        <v>1.0999999999999943</v>
      </c>
      <c r="AJ2" s="10">
        <f>V2*10</f>
        <v>275</v>
      </c>
      <c r="AK2" s="10">
        <f>AJ2-V42</f>
        <v>-6.199999999999989</v>
      </c>
      <c r="AL2" s="10">
        <f>V2*11</f>
        <v>302.5</v>
      </c>
      <c r="AM2" s="10">
        <f>AL2-V43</f>
        <v>8.300000000000011</v>
      </c>
      <c r="AN2" s="10">
        <f>AL2-V44</f>
        <v>-12.100000000000023</v>
      </c>
      <c r="AO2" s="2"/>
      <c r="AP2" s="3" t="s">
        <v>22</v>
      </c>
      <c r="AQ2" s="3"/>
      <c r="AR2" s="3"/>
      <c r="AS2" s="3"/>
      <c r="AT2" s="3"/>
      <c r="AU2" s="1">
        <f>AU14/2</f>
        <v>27.5</v>
      </c>
      <c r="AV2" s="9">
        <f>AU2*2</f>
        <v>55</v>
      </c>
      <c r="AW2" s="10">
        <f>AU2*3</f>
        <v>82.5</v>
      </c>
      <c r="AX2" s="11">
        <f>AW2-AU21</f>
        <v>0.21202499999999702</v>
      </c>
      <c r="AY2" s="12">
        <f>AU2*4</f>
        <v>110</v>
      </c>
      <c r="AZ2" s="10">
        <f>AU2*5</f>
        <v>137.5</v>
      </c>
      <c r="BA2" s="13">
        <f>AZ2-AU30</f>
        <v>-0.9713000000000136</v>
      </c>
      <c r="BB2" s="10">
        <f>AU2*6</f>
        <v>165</v>
      </c>
      <c r="BC2" s="13">
        <f>BB2-AU33</f>
        <v>0.42404999999999404</v>
      </c>
      <c r="BD2" s="10">
        <f>AU2*7</f>
        <v>192.5</v>
      </c>
      <c r="BE2" s="14">
        <f>BD2-AU36</f>
        <v>-4.121369999999985</v>
      </c>
      <c r="BF2" s="15">
        <f>AU2*8</f>
        <v>220</v>
      </c>
      <c r="BG2" s="10">
        <f>AU2*9</f>
        <v>247.5</v>
      </c>
      <c r="BH2" s="18">
        <f>BG2-AU40</f>
        <v>0.700919999999968</v>
      </c>
      <c r="BI2" s="10">
        <f>AU2*10</f>
        <v>275</v>
      </c>
      <c r="BJ2" s="14">
        <f>BI2-AU42</f>
        <v>-1.9426000000000272</v>
      </c>
      <c r="BK2" s="10">
        <f>AU2*11</f>
        <v>302.5</v>
      </c>
      <c r="BL2" s="10">
        <f>BK2-AU43</f>
        <v>8.410820000000001</v>
      </c>
      <c r="BM2" s="10">
        <f>BK2-AU44</f>
        <v>-9.076539999999966</v>
      </c>
      <c r="BN2" s="3" t="s">
        <v>22</v>
      </c>
      <c r="BO2" s="3"/>
      <c r="BP2" s="3"/>
      <c r="BQ2" s="3"/>
      <c r="BR2" s="3"/>
      <c r="BS2" s="1">
        <f>BS14/2</f>
        <v>27.5</v>
      </c>
      <c r="BT2" s="9">
        <f>BS2*2</f>
        <v>55</v>
      </c>
      <c r="BU2" s="10">
        <f>BS2*3</f>
        <v>82.5</v>
      </c>
      <c r="BV2" s="19">
        <f>BU2-BS21</f>
        <v>0.2558373875901765</v>
      </c>
      <c r="BW2" s="12">
        <f>BS2*4</f>
        <v>110</v>
      </c>
      <c r="BX2" s="10">
        <f>BS2*5</f>
        <v>137.5</v>
      </c>
      <c r="BY2" s="14">
        <f>BX2-BS30</f>
        <v>-1.1304671706976421</v>
      </c>
      <c r="BZ2" s="10">
        <f>BS2*6</f>
        <v>165</v>
      </c>
      <c r="CA2" s="13">
        <f>BZ2-BS33</f>
        <v>0.511674775180353</v>
      </c>
      <c r="CB2" s="10">
        <f>BS2*7</f>
        <v>192.5</v>
      </c>
      <c r="CC2" s="14">
        <f>CB2-BS36</f>
        <v>-4.273852097695254</v>
      </c>
      <c r="CD2" s="15">
        <f>BS2*8</f>
        <v>220</v>
      </c>
      <c r="CE2" s="10">
        <f>BS2*9</f>
        <v>247.5</v>
      </c>
      <c r="CF2" s="18">
        <f>CE2-BS40</f>
        <v>0.7675122861040506</v>
      </c>
      <c r="CG2" s="10">
        <f>BS2*10</f>
        <v>275</v>
      </c>
      <c r="CH2" s="14">
        <f>CG2-BS42</f>
        <v>-2.2609343413952843</v>
      </c>
      <c r="CI2" s="10">
        <f>BS2*11</f>
        <v>302.5</v>
      </c>
      <c r="CJ2" s="10">
        <f>CI2-BS43</f>
        <v>8.254362949956544</v>
      </c>
      <c r="CK2" s="10">
        <f>CI2-BS44</f>
        <v>-9.418550822233897</v>
      </c>
    </row>
    <row r="3" spans="1:89" ht="12.75">
      <c r="A3" s="3" t="s">
        <v>23</v>
      </c>
      <c r="B3" s="1">
        <f>B2*1.0594630943593</f>
        <v>29.13523509488062</v>
      </c>
      <c r="C3" s="9">
        <f>B3*2</f>
        <v>58.27047018976124</v>
      </c>
      <c r="D3" s="10">
        <f>B3*3</f>
        <v>87.40570528464187</v>
      </c>
      <c r="E3" s="11">
        <f>D3-B22</f>
        <v>0.09864742639086899</v>
      </c>
      <c r="F3" s="12">
        <f>B3*4</f>
        <v>116.54094037952248</v>
      </c>
      <c r="G3" s="10">
        <f>B3*5</f>
        <v>145.6761754744031</v>
      </c>
      <c r="H3" s="14">
        <f>G3-B31</f>
        <v>-1.1562084843007199</v>
      </c>
      <c r="I3" s="10">
        <f>B3*6</f>
        <v>174.81141056928374</v>
      </c>
      <c r="J3" s="13">
        <f>I3-B34</f>
        <v>0.19729485278173797</v>
      </c>
      <c r="K3" s="10">
        <f>B3*7</f>
        <v>203.94664566416435</v>
      </c>
      <c r="L3" s="14">
        <f>K3-B37</f>
        <v>-3.7057031258082986</v>
      </c>
      <c r="M3" s="15">
        <f>B3*8</f>
        <v>233.08188075904496</v>
      </c>
      <c r="N3" s="10">
        <f>B3*9</f>
        <v>262.2171158539256</v>
      </c>
      <c r="O3" s="16">
        <f>N3-B41</f>
        <v>0.5915505533268401</v>
      </c>
      <c r="P3" s="10">
        <f>B3*10</f>
        <v>291.3523509488062</v>
      </c>
      <c r="Q3" s="14">
        <f>P3-B43</f>
        <v>-2.3124169686014966</v>
      </c>
      <c r="R3" s="10">
        <f>B3*11</f>
        <v>320.4875860436868</v>
      </c>
      <c r="S3" s="10">
        <f>R3-B44</f>
        <v>9.360602321605768</v>
      </c>
      <c r="T3" s="10">
        <f>R3-B45</f>
        <v>-9.139970869183287</v>
      </c>
      <c r="U3" s="3" t="s">
        <v>23</v>
      </c>
      <c r="V3" s="2">
        <f>V15/2</f>
        <v>29.375</v>
      </c>
      <c r="W3" s="9">
        <f>V3*2</f>
        <v>58.75</v>
      </c>
      <c r="X3" s="10">
        <f>V3*3</f>
        <v>88.125</v>
      </c>
      <c r="Y3" s="11">
        <f>X3-V22</f>
        <v>0.17499999999999716</v>
      </c>
      <c r="Z3" s="12">
        <f>V3*4</f>
        <v>117.5</v>
      </c>
      <c r="AA3" s="10">
        <f>V3*5</f>
        <v>146.875</v>
      </c>
      <c r="AB3" s="13">
        <f>AA3-V31</f>
        <v>-0.22499999999999432</v>
      </c>
      <c r="AC3" s="10">
        <f>V3*6</f>
        <v>176.25</v>
      </c>
      <c r="AD3" s="13">
        <f>AC3-V34</f>
        <v>0.3499999999999943</v>
      </c>
      <c r="AE3" s="10">
        <f>V3*7</f>
        <v>205.625</v>
      </c>
      <c r="AF3" s="14">
        <f>AE3-V37</f>
        <v>-2.875</v>
      </c>
      <c r="AG3" s="15">
        <f>V3*8</f>
        <v>235</v>
      </c>
      <c r="AH3" s="10">
        <f>V3*9</f>
        <v>264.375</v>
      </c>
      <c r="AI3" s="17">
        <f>AH3-V41</f>
        <v>1.375</v>
      </c>
      <c r="AJ3" s="10">
        <f>V3*10</f>
        <v>293.75</v>
      </c>
      <c r="AK3" s="13">
        <f>AJ3-V43</f>
        <v>-0.44999999999998863</v>
      </c>
      <c r="AL3" s="10">
        <f>V3*11</f>
        <v>323.125</v>
      </c>
      <c r="AM3" s="10">
        <f>AL3-V44</f>
        <v>8.524999999999977</v>
      </c>
      <c r="AN3" s="10">
        <f>AL3-V45</f>
        <v>-6.074999999999989</v>
      </c>
      <c r="AO3" s="2"/>
      <c r="AP3" s="3" t="s">
        <v>23</v>
      </c>
      <c r="AQ3" s="3"/>
      <c r="AR3" s="3"/>
      <c r="AS3" s="3"/>
      <c r="AT3" s="3"/>
      <c r="AU3" s="2">
        <f>AU15/2</f>
        <v>29.202635</v>
      </c>
      <c r="AV3" s="9">
        <f>AU3*2</f>
        <v>58.40527</v>
      </c>
      <c r="AW3" s="10">
        <f>AU3*3</f>
        <v>87.607905</v>
      </c>
      <c r="AX3" s="11">
        <f>AW3-AU22</f>
        <v>-0.002255000000005225</v>
      </c>
      <c r="AY3" s="12">
        <f>AU3*4</f>
        <v>116.81054</v>
      </c>
      <c r="AZ3" s="10">
        <f>AU3*5</f>
        <v>146.013175</v>
      </c>
      <c r="BA3" s="13">
        <f>AZ3-AU31</f>
        <v>-1.0314150000000097</v>
      </c>
      <c r="BB3" s="10">
        <f>AU3*6</f>
        <v>175.21581</v>
      </c>
      <c r="BC3" s="13">
        <f>BB3-AU34</f>
        <v>-0.00451000000001045</v>
      </c>
      <c r="BD3" s="10">
        <f>AU3*7</f>
        <v>204.41844500000002</v>
      </c>
      <c r="BE3" s="14">
        <f>BD3-AU37</f>
        <v>-3.2938949999999636</v>
      </c>
      <c r="BF3" s="15">
        <f>AU3*8</f>
        <v>233.62108</v>
      </c>
      <c r="BG3" s="10">
        <f>AU3*9</f>
        <v>262.823715</v>
      </c>
      <c r="BH3" s="18">
        <f>BG3-AU41</f>
        <v>-0.013584999999977754</v>
      </c>
      <c r="BI3" s="10">
        <f>AU3*10</f>
        <v>292.02635</v>
      </c>
      <c r="BJ3" s="14">
        <f>BI3-AU43</f>
        <v>-2.0628300000000195</v>
      </c>
      <c r="BK3" s="10">
        <f>AU3*11</f>
        <v>321.228985</v>
      </c>
      <c r="BL3" s="10">
        <f>BK3-AU44</f>
        <v>9.652445000000057</v>
      </c>
      <c r="BM3" s="10">
        <f>BK3-AU45</f>
        <v>-7.922914999999989</v>
      </c>
      <c r="BN3" s="3" t="s">
        <v>23</v>
      </c>
      <c r="BO3" s="3"/>
      <c r="BP3" s="3"/>
      <c r="BQ3" s="3"/>
      <c r="BR3" s="3"/>
      <c r="BS3" s="2">
        <f>BS15/2</f>
        <v>29.24236412496712</v>
      </c>
      <c r="BT3" s="9">
        <f>BS3*2</f>
        <v>58.48472824993424</v>
      </c>
      <c r="BU3" s="10">
        <f>BS3*3</f>
        <v>87.72709237490136</v>
      </c>
      <c r="BV3" s="19">
        <f>BU3-BS22</f>
        <v>4.385189811273449E-08</v>
      </c>
      <c r="BW3" s="12">
        <f>BS3*4</f>
        <v>116.96945649986849</v>
      </c>
      <c r="BX3" s="10">
        <f>BS3*5</f>
        <v>146.2118206248356</v>
      </c>
      <c r="BY3" s="13">
        <f>BX3-BS31</f>
        <v>-0.9109979001861177</v>
      </c>
      <c r="BZ3" s="10">
        <f>BS3*6</f>
        <v>175.45418474980272</v>
      </c>
      <c r="CA3" s="13">
        <f>BZ3-BS34</f>
        <v>8.770379622546898E-08</v>
      </c>
      <c r="CB3" s="10">
        <f>BS3*7</f>
        <v>204.69654887476986</v>
      </c>
      <c r="CC3" s="14">
        <f>CB3-BS37</f>
        <v>-3.2491517773313205</v>
      </c>
      <c r="CD3" s="15">
        <f>BS3*8</f>
        <v>233.93891299973697</v>
      </c>
      <c r="CE3" s="10">
        <f>BS3*9</f>
        <v>263.1812771247041</v>
      </c>
      <c r="CF3" s="18">
        <f>CE3-BS41</f>
        <v>2.631114739415352E-07</v>
      </c>
      <c r="CG3" s="10">
        <f>BS3*10</f>
        <v>292.4236412496712</v>
      </c>
      <c r="CH3" s="14">
        <f>CG3-BS43</f>
        <v>-1.8219958003722354</v>
      </c>
      <c r="CI3" s="10">
        <f>BS3*11</f>
        <v>321.66600537463836</v>
      </c>
      <c r="CJ3" s="10">
        <f>CI3-BS44</f>
        <v>9.747454552404463</v>
      </c>
      <c r="CK3" s="10">
        <f>CI3-BS45</f>
        <v>-7.310645075000934</v>
      </c>
    </row>
    <row r="4" spans="1:89" ht="12.75">
      <c r="A4" s="3" t="s">
        <v>24</v>
      </c>
      <c r="B4" s="1">
        <f>B3*1.0594630943593</f>
        <v>30.867706328507758</v>
      </c>
      <c r="C4" s="9">
        <f>B4*2</f>
        <v>61.735412657015516</v>
      </c>
      <c r="D4" s="10">
        <f>B4*3</f>
        <v>92.60311898552328</v>
      </c>
      <c r="E4" s="11">
        <f>D4-B23</f>
        <v>0.10451330761465272</v>
      </c>
      <c r="F4" s="12">
        <f>B4*4</f>
        <v>123.47082531403103</v>
      </c>
      <c r="G4" s="10">
        <f>B4*5</f>
        <v>154.33853164253878</v>
      </c>
      <c r="H4" s="14">
        <f>G4-B32</f>
        <v>-1.2249602185017068</v>
      </c>
      <c r="I4" s="10">
        <f>B4*6</f>
        <v>185.20623797104656</v>
      </c>
      <c r="J4" s="13">
        <f>I4-B35</f>
        <v>0.20902661522930543</v>
      </c>
      <c r="K4" s="10">
        <f>B4*7</f>
        <v>216.0739442995543</v>
      </c>
      <c r="L4" s="14">
        <f>K4-B38</f>
        <v>-3.9260557004457723</v>
      </c>
      <c r="M4" s="15">
        <f>B4*8</f>
        <v>246.94165062806206</v>
      </c>
      <c r="N4" s="10">
        <f>B4*9</f>
        <v>277.80935695656984</v>
      </c>
      <c r="O4" s="16">
        <f>N4-B42</f>
        <v>0.6267259796976532</v>
      </c>
      <c r="P4" s="10">
        <f>B4*10</f>
        <v>308.67706328507757</v>
      </c>
      <c r="Q4" s="14">
        <f>P4-B44</f>
        <v>-2.4499204370034704</v>
      </c>
      <c r="R4" s="10">
        <f>B4*11</f>
        <v>339.54476961358534</v>
      </c>
      <c r="S4" s="10">
        <f>R4-B45</f>
        <v>9.917212700715254</v>
      </c>
      <c r="T4" s="10">
        <f>R4-B46</f>
        <v>-9.68346181941871</v>
      </c>
      <c r="U4" s="3" t="s">
        <v>24</v>
      </c>
      <c r="V4" s="2">
        <f>V16/2</f>
        <v>30.8</v>
      </c>
      <c r="W4" s="9">
        <f>V4*2</f>
        <v>61.6</v>
      </c>
      <c r="X4" s="10">
        <f>V4*3</f>
        <v>92.4</v>
      </c>
      <c r="Y4" s="20">
        <f>X4-V23</f>
        <v>-1.5499999999999972</v>
      </c>
      <c r="Z4" s="12">
        <f>V4*4</f>
        <v>123.2</v>
      </c>
      <c r="AA4" s="10">
        <f>V4*5</f>
        <v>154</v>
      </c>
      <c r="AB4" s="14">
        <f>AA4-V32</f>
        <v>-3.3000000000000114</v>
      </c>
      <c r="AC4" s="10">
        <f>V4*6</f>
        <v>184.8</v>
      </c>
      <c r="AD4" s="14">
        <f>AC4-V35</f>
        <v>-3.0999999999999943</v>
      </c>
      <c r="AE4" s="10">
        <f>V4*7</f>
        <v>215.6</v>
      </c>
      <c r="AF4" s="14">
        <f>AE4-V38</f>
        <v>-4.400000000000006</v>
      </c>
      <c r="AG4" s="15">
        <f>V4*8</f>
        <v>246.4</v>
      </c>
      <c r="AH4" s="10">
        <f>V4*9</f>
        <v>277.2</v>
      </c>
      <c r="AI4" s="17">
        <f>AH4-V42</f>
        <v>-4</v>
      </c>
      <c r="AJ4" s="10">
        <f>V4*10</f>
        <v>308</v>
      </c>
      <c r="AK4" s="10">
        <f>AJ4-V44</f>
        <v>-6.600000000000023</v>
      </c>
      <c r="AL4" s="10">
        <f>V4*11</f>
        <v>338.8</v>
      </c>
      <c r="AM4" s="10">
        <f>AL4-V45</f>
        <v>9.600000000000023</v>
      </c>
      <c r="AN4" s="10">
        <f>AL4-V46</f>
        <v>-13</v>
      </c>
      <c r="AO4" s="2"/>
      <c r="AP4" s="3" t="s">
        <v>24</v>
      </c>
      <c r="AQ4" s="3"/>
      <c r="AR4" s="3"/>
      <c r="AS4" s="3"/>
      <c r="AT4" s="3"/>
      <c r="AU4" s="2">
        <f>AU16/2</f>
        <v>30.849885000000004</v>
      </c>
      <c r="AV4" s="9">
        <f>AU4*2</f>
        <v>61.69977000000001</v>
      </c>
      <c r="AW4" s="10">
        <f>AU4*3</f>
        <v>92.54965500000002</v>
      </c>
      <c r="AX4" s="11">
        <f>AW4-AU23</f>
        <v>0.2644950000000108</v>
      </c>
      <c r="AY4" s="12">
        <f>AU4*4</f>
        <v>123.39954000000002</v>
      </c>
      <c r="AZ4" s="10">
        <f>AU4*5</f>
        <v>154.24942500000003</v>
      </c>
      <c r="BA4" s="14">
        <f>AZ4-AU32</f>
        <v>-1.5388449999999523</v>
      </c>
      <c r="BB4" s="10">
        <f>AU4*6</f>
        <v>185.09931000000003</v>
      </c>
      <c r="BC4" s="13">
        <f>BB4-AU35</f>
        <v>0.5289900000000216</v>
      </c>
      <c r="BD4" s="10">
        <f>AU4*7</f>
        <v>215.94919500000003</v>
      </c>
      <c r="BE4" s="14">
        <f>BD4-AU38</f>
        <v>-4.0508049999999685</v>
      </c>
      <c r="BF4" s="15">
        <f>AU4*8</f>
        <v>246.79908000000003</v>
      </c>
      <c r="BG4" s="10">
        <f>AU4*9</f>
        <v>277.64896500000003</v>
      </c>
      <c r="BH4" s="18">
        <f>BG4-AU42</f>
        <v>0.7063650000000052</v>
      </c>
      <c r="BI4" s="10">
        <f>AU4*10</f>
        <v>308.49885000000006</v>
      </c>
      <c r="BJ4" s="14">
        <f>BI4-AU44</f>
        <v>-3.0776899999999046</v>
      </c>
      <c r="BK4" s="10">
        <f>AU4*11</f>
        <v>339.34873500000003</v>
      </c>
      <c r="BL4" s="10">
        <f>BK4-AU45</f>
        <v>10.196835000000021</v>
      </c>
      <c r="BM4" s="10">
        <f>BK4-AU46</f>
        <v>-11.091904999999997</v>
      </c>
      <c r="BN4" s="3" t="s">
        <v>24</v>
      </c>
      <c r="BO4" s="3"/>
      <c r="BP4" s="3"/>
      <c r="BQ4" s="3"/>
      <c r="BR4" s="3"/>
      <c r="BS4" s="2">
        <f>BS16/2</f>
        <v>30.841560964236994</v>
      </c>
      <c r="BT4" s="9">
        <f>BS4*2</f>
        <v>61.68312192847399</v>
      </c>
      <c r="BU4" s="10">
        <f>BS4*3</f>
        <v>92.52468289271098</v>
      </c>
      <c r="BV4" s="19">
        <f>BU4-BS23</f>
        <v>4.625007932190783E-08</v>
      </c>
      <c r="BW4" s="12">
        <f>BS4*4</f>
        <v>123.36624385694797</v>
      </c>
      <c r="BX4" s="10">
        <f>BS4*5</f>
        <v>154.20780482118496</v>
      </c>
      <c r="BY4" s="14">
        <f>BX4-BS32</f>
        <v>-1.7514705899319836</v>
      </c>
      <c r="BZ4" s="10">
        <f>BS4*6</f>
        <v>185.04936578542197</v>
      </c>
      <c r="CA4" s="13">
        <f>BZ4-BS35</f>
        <v>9.250015864381567E-08</v>
      </c>
      <c r="CB4" s="10">
        <f>BS4*7</f>
        <v>215.89092674965895</v>
      </c>
      <c r="CC4" s="14">
        <f>CB4-BS38</f>
        <v>-4.109073250341055</v>
      </c>
      <c r="CD4" s="15">
        <f>BS4*8</f>
        <v>246.73248771389595</v>
      </c>
      <c r="CE4" s="10">
        <f>BS4*9</f>
        <v>277.57404867813295</v>
      </c>
      <c r="CF4" s="18">
        <f>CE4-BS42</f>
        <v>0.3131143367376694</v>
      </c>
      <c r="CG4" s="10">
        <f>BS4*10</f>
        <v>308.41560964236993</v>
      </c>
      <c r="CH4" s="14">
        <f>CG4-BS44</f>
        <v>-3.502941179863967</v>
      </c>
      <c r="CI4" s="10">
        <f>BS4*11</f>
        <v>339.2571706066069</v>
      </c>
      <c r="CJ4" s="10">
        <f>CI4-BS45</f>
        <v>10.280520156967611</v>
      </c>
      <c r="CK4" s="10">
        <f>CI4-BS46</f>
        <v>-11.651198717590944</v>
      </c>
    </row>
    <row r="5" spans="1:89" ht="12.75">
      <c r="A5" s="3" t="s">
        <v>25</v>
      </c>
      <c r="B5" s="1">
        <f>B17/2</f>
        <v>32.703195662574835</v>
      </c>
      <c r="C5" s="9">
        <f>B5*2</f>
        <v>65.40639132514967</v>
      </c>
      <c r="D5" s="21">
        <f>B5*3</f>
        <v>98.1095869877245</v>
      </c>
      <c r="E5" s="11">
        <f>D5-B24</f>
        <v>0.11072799228713848</v>
      </c>
      <c r="F5" s="12">
        <f>B5*4</f>
        <v>130.81278265029934</v>
      </c>
      <c r="G5" s="10">
        <f>B5*5</f>
        <v>163.51597831287418</v>
      </c>
      <c r="H5" s="14">
        <f>G5-B33</f>
        <v>-1.2978001435608348</v>
      </c>
      <c r="I5" s="10">
        <f>B5*6</f>
        <v>196.219173975449</v>
      </c>
      <c r="J5" s="13">
        <f>I5-B36</f>
        <v>0.22145598457427695</v>
      </c>
      <c r="K5" s="10">
        <f>B5*7</f>
        <v>228.92236963802384</v>
      </c>
      <c r="L5" s="14">
        <f>K5-B39</f>
        <v>-4.159511121021211</v>
      </c>
      <c r="M5" s="15">
        <f>B5*8</f>
        <v>261.6255653005987</v>
      </c>
      <c r="N5" s="10">
        <f>B5*9</f>
        <v>294.3287609631735</v>
      </c>
      <c r="O5" s="16">
        <f>N5-B43</f>
        <v>0.6639930457658352</v>
      </c>
      <c r="P5" s="10">
        <f>B5*10</f>
        <v>327.03195662574836</v>
      </c>
      <c r="Q5" s="14">
        <f>P5-B45</f>
        <v>-2.5956002871217265</v>
      </c>
      <c r="R5" s="10">
        <f>B5*11</f>
        <v>359.7351522883232</v>
      </c>
      <c r="S5" s="10">
        <f>R5-B46</f>
        <v>10.506920855319152</v>
      </c>
      <c r="T5" s="10">
        <f>R5-B47</f>
        <v>-10.259270423311364</v>
      </c>
      <c r="U5" s="3" t="s">
        <v>25</v>
      </c>
      <c r="V5" s="2">
        <f>V17/2</f>
        <v>32.875</v>
      </c>
      <c r="W5" s="9">
        <f>V5*2</f>
        <v>65.75</v>
      </c>
      <c r="X5" s="10">
        <f>V5*3</f>
        <v>98.625</v>
      </c>
      <c r="Y5" s="11">
        <f>X5-V24</f>
        <v>0.42499999999999716</v>
      </c>
      <c r="Z5" s="12">
        <f>V5*4</f>
        <v>131.5</v>
      </c>
      <c r="AA5" s="10">
        <f>V5*5</f>
        <v>164.375</v>
      </c>
      <c r="AB5" s="13">
        <f>AA5-V33</f>
        <v>-0.22499999999999432</v>
      </c>
      <c r="AC5" s="10">
        <f>V5*6</f>
        <v>197.25</v>
      </c>
      <c r="AD5" s="13">
        <f>AC5-V36</f>
        <v>0.8499999999999943</v>
      </c>
      <c r="AE5" s="10">
        <f>V5*7</f>
        <v>230.125</v>
      </c>
      <c r="AF5" s="14">
        <f>AE5-V39</f>
        <v>-4.875</v>
      </c>
      <c r="AG5" s="15">
        <f>V5*8</f>
        <v>263</v>
      </c>
      <c r="AH5" s="10">
        <f>V5*9</f>
        <v>295.875</v>
      </c>
      <c r="AI5" s="17">
        <f>AH5-V43</f>
        <v>1.6750000000000114</v>
      </c>
      <c r="AJ5" s="10">
        <f>V5*10</f>
        <v>328.75</v>
      </c>
      <c r="AK5" s="13">
        <f>AJ5-V45</f>
        <v>-0.44999999999998863</v>
      </c>
      <c r="AL5" s="10">
        <f>V5*11</f>
        <v>361.625</v>
      </c>
      <c r="AM5" s="10">
        <f>AL5-V46</f>
        <v>9.824999999999989</v>
      </c>
      <c r="AN5" s="10">
        <f>AL5-V47</f>
        <v>-14.175000000000011</v>
      </c>
      <c r="AO5" s="2"/>
      <c r="AP5" s="3" t="s">
        <v>25</v>
      </c>
      <c r="AQ5" s="3"/>
      <c r="AR5" s="3"/>
      <c r="AS5" s="3"/>
      <c r="AT5" s="3"/>
      <c r="AU5" s="2">
        <f>AU17/2</f>
        <v>32.854662499999996</v>
      </c>
      <c r="AV5" s="9">
        <f>AU5*2</f>
        <v>65.70932499999999</v>
      </c>
      <c r="AW5" s="10">
        <f>AU5*3</f>
        <v>98.5639875</v>
      </c>
      <c r="AX5" s="11">
        <f>AW5-AU24</f>
        <v>0.25330250000000376</v>
      </c>
      <c r="AY5" s="12">
        <f>AU5*4</f>
        <v>131.41864999999999</v>
      </c>
      <c r="AZ5" s="10">
        <f>AU5*5</f>
        <v>164.27331249999997</v>
      </c>
      <c r="BA5" s="13">
        <f>AZ5-AU33</f>
        <v>-0.3026375000000314</v>
      </c>
      <c r="BB5" s="10">
        <f>AU5*6</f>
        <v>197.127975</v>
      </c>
      <c r="BC5" s="13">
        <f>BB5-AU36</f>
        <v>0.5066050000000075</v>
      </c>
      <c r="BD5" s="10">
        <f>AU5*7</f>
        <v>229.98263749999998</v>
      </c>
      <c r="BE5" s="14">
        <f>BD5-AU39</f>
        <v>-3.638442500000025</v>
      </c>
      <c r="BF5" s="15">
        <f>AU5*8</f>
        <v>262.83729999999997</v>
      </c>
      <c r="BG5" s="10">
        <f>AU5*9</f>
        <v>295.6919625</v>
      </c>
      <c r="BH5" s="22">
        <f>BG5-AU43</f>
        <v>1.6027824999999893</v>
      </c>
      <c r="BI5" s="10">
        <f>AU5*10</f>
        <v>328.54662499999995</v>
      </c>
      <c r="BJ5" s="13">
        <f>BI5-AU45</f>
        <v>-0.6052750000000628</v>
      </c>
      <c r="BK5" s="10">
        <f>AU5*11</f>
        <v>361.40128749999997</v>
      </c>
      <c r="BL5" s="10">
        <f>BK5-AU46</f>
        <v>10.960647499999936</v>
      </c>
      <c r="BM5" s="10">
        <f>BK5-AU47</f>
        <v>-7.739352500000052</v>
      </c>
      <c r="BN5" s="3" t="s">
        <v>25</v>
      </c>
      <c r="BO5" s="3"/>
      <c r="BP5" s="3"/>
      <c r="BQ5" s="3"/>
      <c r="BR5" s="3"/>
      <c r="BS5" s="2">
        <f>BS17/2</f>
        <v>32.897659607699076</v>
      </c>
      <c r="BT5" s="9">
        <f>BS5*2</f>
        <v>65.79531921539815</v>
      </c>
      <c r="BU5" s="10">
        <f>BS5*3</f>
        <v>98.69297882309723</v>
      </c>
      <c r="BV5" s="19">
        <f>BU5-BS24</f>
        <v>0.30605277424960775</v>
      </c>
      <c r="BW5" s="12">
        <f>BS5*4</f>
        <v>131.5906384307963</v>
      </c>
      <c r="BX5" s="10">
        <f>BS5*5</f>
        <v>164.48829803849537</v>
      </c>
      <c r="BY5" s="13">
        <f>BX5-BS33</f>
        <v>-2.7186324274453E-05</v>
      </c>
      <c r="BZ5" s="10">
        <f>BS5*6</f>
        <v>197.38595764619447</v>
      </c>
      <c r="CA5" s="13">
        <f>BZ5-BS36</f>
        <v>0.6121055484992155</v>
      </c>
      <c r="CB5" s="10">
        <f>BS5*7</f>
        <v>230.28361725389354</v>
      </c>
      <c r="CC5" s="14">
        <f>CB5-BS39</f>
        <v>-3.655295745843432</v>
      </c>
      <c r="CD5" s="15">
        <f>BS5*8</f>
        <v>263.1812768615926</v>
      </c>
      <c r="CE5" s="10">
        <f>BS5*9</f>
        <v>296.0789364692917</v>
      </c>
      <c r="CF5" s="22">
        <f>CE5-BS43</f>
        <v>1.8332994192482488</v>
      </c>
      <c r="CG5" s="10">
        <f>BS5*10</f>
        <v>328.97659607699075</v>
      </c>
      <c r="CH5" s="13">
        <f>CG5-BS45</f>
        <v>-5.4372648548906E-05</v>
      </c>
      <c r="CI5" s="10">
        <f>BS5*11</f>
        <v>361.87425568468984</v>
      </c>
      <c r="CJ5" s="10">
        <f>CI5-BS46</f>
        <v>10.965886360491993</v>
      </c>
      <c r="CK5" s="10">
        <f>CI5-BS47</f>
        <v>-8.224475701153779</v>
      </c>
    </row>
    <row r="6" spans="1:89" ht="12.75">
      <c r="A6" s="3" t="s">
        <v>26</v>
      </c>
      <c r="B6" s="1">
        <f>B18/2</f>
        <v>34.64782887210902</v>
      </c>
      <c r="C6" s="9">
        <f>B6*2</f>
        <v>69.29565774421803</v>
      </c>
      <c r="D6" s="10">
        <f>B6*3</f>
        <v>103.94348661632705</v>
      </c>
      <c r="E6" s="11">
        <f>D6-B25</f>
        <v>0.11731222134072539</v>
      </c>
      <c r="F6" s="12">
        <f>B6*4</f>
        <v>138.59131548843607</v>
      </c>
      <c r="G6" s="10">
        <f>B6*5</f>
        <v>173.23914436054508</v>
      </c>
      <c r="H6" s="14">
        <f>G6-B34</f>
        <v>-1.3749713559569159</v>
      </c>
      <c r="I6" s="10">
        <f>B6*6</f>
        <v>207.8869732326541</v>
      </c>
      <c r="J6" s="13">
        <f>I6-B37</f>
        <v>0.23462444268145077</v>
      </c>
      <c r="K6" s="10">
        <f>B6*7</f>
        <v>242.53480210476312</v>
      </c>
      <c r="L6" s="14">
        <f>K6-B40</f>
        <v>-4.406848523299033</v>
      </c>
      <c r="M6" s="15">
        <f>B6*8</f>
        <v>277.18263097687213</v>
      </c>
      <c r="N6" s="10">
        <f>B6*9</f>
        <v>311.83045984898115</v>
      </c>
      <c r="O6" s="16">
        <f>N6-B44</f>
        <v>0.7034761269001137</v>
      </c>
      <c r="P6" s="10">
        <f>B6*10</f>
        <v>346.47828872109017</v>
      </c>
      <c r="Q6" s="14">
        <f>P6-B46</f>
        <v>-2.7499427119138886</v>
      </c>
      <c r="R6" s="10">
        <f>B6*11</f>
        <v>381.1261175931992</v>
      </c>
      <c r="S6" s="10">
        <f>R6-B47</f>
        <v>11.131694881564613</v>
      </c>
      <c r="T6" s="10">
        <f>R6-B48</f>
        <v>-10.869318388550312</v>
      </c>
      <c r="U6" s="3" t="s">
        <v>26</v>
      </c>
      <c r="V6" s="2">
        <f>V18/2</f>
        <v>35.15</v>
      </c>
      <c r="W6" s="9">
        <f>V6*2</f>
        <v>70.3</v>
      </c>
      <c r="X6" s="10">
        <f>V6*3</f>
        <v>105.44999999999999</v>
      </c>
      <c r="Y6" s="20">
        <f>X6-V25</f>
        <v>1.1999999999999886</v>
      </c>
      <c r="Z6" s="12">
        <f>V6*4</f>
        <v>140.6</v>
      </c>
      <c r="AA6" s="10">
        <f>V6*5</f>
        <v>175.75</v>
      </c>
      <c r="AB6" s="13">
        <f>AA6-V34</f>
        <v>-0.15000000000000568</v>
      </c>
      <c r="AC6" s="10">
        <f>V6*6</f>
        <v>210.89999999999998</v>
      </c>
      <c r="AD6" s="14">
        <f>AC6-V37</f>
        <v>2.3999999999999773</v>
      </c>
      <c r="AE6" s="10">
        <f>V6*7</f>
        <v>246.04999999999998</v>
      </c>
      <c r="AF6" s="13">
        <f>AE6-V40</f>
        <v>-0.35000000000002274</v>
      </c>
      <c r="AG6" s="15">
        <f>V6*8</f>
        <v>281.2</v>
      </c>
      <c r="AH6" s="10">
        <f>V6*9</f>
        <v>316.34999999999997</v>
      </c>
      <c r="AI6" s="17">
        <f>AH6-V44</f>
        <v>1.7499999999999432</v>
      </c>
      <c r="AJ6" s="10">
        <f>V6*10</f>
        <v>351.5</v>
      </c>
      <c r="AK6" s="13">
        <f>AJ6-V46</f>
        <v>-0.30000000000001137</v>
      </c>
      <c r="AL6" s="10">
        <f>V6*11</f>
        <v>386.65</v>
      </c>
      <c r="AM6" s="10">
        <f>AL6-V47</f>
        <v>10.849999999999966</v>
      </c>
      <c r="AN6" s="10">
        <f>AL6-V48</f>
        <v>-6.150000000000034</v>
      </c>
      <c r="AO6" s="2"/>
      <c r="AP6" s="3" t="s">
        <v>26</v>
      </c>
      <c r="AQ6" s="3"/>
      <c r="AR6" s="3"/>
      <c r="AS6" s="3"/>
      <c r="AT6" s="3"/>
      <c r="AU6" s="2">
        <f>AU18/2</f>
        <v>34.617825</v>
      </c>
      <c r="AV6" s="9">
        <f>AU6*2</f>
        <v>69.23565</v>
      </c>
      <c r="AW6" s="10">
        <f>AU6*3</f>
        <v>103.853475</v>
      </c>
      <c r="AX6" s="11">
        <f>AW6-AU25</f>
        <v>-0.0026949999999885677</v>
      </c>
      <c r="AY6" s="12">
        <f>AU6*4</f>
        <v>138.4713</v>
      </c>
      <c r="AZ6" s="10">
        <f>AU6*5</f>
        <v>173.08912500000002</v>
      </c>
      <c r="BA6" s="14">
        <f>AZ6-AU34</f>
        <v>-2.131194999999991</v>
      </c>
      <c r="BB6" s="10">
        <f>AU6*6</f>
        <v>207.70695</v>
      </c>
      <c r="BC6" s="13">
        <f>BB6-AU37</f>
        <v>-0.005389999999977135</v>
      </c>
      <c r="BD6" s="10">
        <f>AU6*7</f>
        <v>242.32477500000002</v>
      </c>
      <c r="BE6" s="14">
        <f>BD6-AU40</f>
        <v>-4.474305000000015</v>
      </c>
      <c r="BF6" s="15">
        <f>AU6*8</f>
        <v>276.9426</v>
      </c>
      <c r="BG6" s="10">
        <f>AU6*9</f>
        <v>311.560425</v>
      </c>
      <c r="BH6" s="18">
        <f>BG6-AU44</f>
        <v>-0.01611499999995658</v>
      </c>
      <c r="BI6" s="10">
        <f>AU6*10</f>
        <v>346.17825000000005</v>
      </c>
      <c r="BJ6" s="14">
        <f>BI6-AU46</f>
        <v>-4.262389999999982</v>
      </c>
      <c r="BK6" s="10">
        <f>AU6*11</f>
        <v>380.79607500000003</v>
      </c>
      <c r="BL6" s="10">
        <f>BK6-AU47</f>
        <v>11.655435000000011</v>
      </c>
      <c r="BM6" s="10">
        <f>BK6-AU48</f>
        <v>-12.446664999999939</v>
      </c>
      <c r="BN6" s="3" t="s">
        <v>26</v>
      </c>
      <c r="BO6" s="3"/>
      <c r="BP6" s="3"/>
      <c r="BQ6" s="3"/>
      <c r="BR6" s="3"/>
      <c r="BS6" s="2">
        <f>BS18/2</f>
        <v>34.65761679267441</v>
      </c>
      <c r="BT6" s="9">
        <f>BS6*2</f>
        <v>69.31523358534882</v>
      </c>
      <c r="BU6" s="10">
        <f>BS6*3</f>
        <v>103.97285037802322</v>
      </c>
      <c r="BV6" s="19">
        <f>BU6-BS25</f>
        <v>5.197263419631781E-08</v>
      </c>
      <c r="BW6" s="12">
        <f>BS6*4</f>
        <v>138.63046717069764</v>
      </c>
      <c r="BX6" s="10">
        <f>BS6*5</f>
        <v>173.28808396337206</v>
      </c>
      <c r="BY6" s="14">
        <f>BX6-BS34</f>
        <v>-2.166100698726865</v>
      </c>
      <c r="BZ6" s="10">
        <f>BS6*6</f>
        <v>207.94570075604645</v>
      </c>
      <c r="CA6" s="13">
        <f>BZ6-BS37</f>
        <v>1.0394526839263563E-07</v>
      </c>
      <c r="CB6" s="10">
        <f>BS6*7</f>
        <v>242.60331754872087</v>
      </c>
      <c r="CC6" s="14">
        <f>CB6-BS40</f>
        <v>-4.129170165175083</v>
      </c>
      <c r="CD6" s="15">
        <f>BS6*8</f>
        <v>277.2609343413953</v>
      </c>
      <c r="CE6" s="10">
        <f>BS6*9</f>
        <v>311.9185511340697</v>
      </c>
      <c r="CF6" s="18">
        <f>CE6-BS44</f>
        <v>3.1183577675619745E-07</v>
      </c>
      <c r="CG6" s="10">
        <f>BS6*10</f>
        <v>346.5761679267441</v>
      </c>
      <c r="CH6" s="14">
        <f>CG6-BS46</f>
        <v>-4.33220139745373</v>
      </c>
      <c r="CI6" s="10">
        <f>BS6*11</f>
        <v>381.2337847194185</v>
      </c>
      <c r="CJ6" s="10">
        <f>CI6-BS47</f>
        <v>11.135053333574888</v>
      </c>
      <c r="CK6" s="10">
        <f>CI6-BS48</f>
        <v>-12.313919475972</v>
      </c>
    </row>
    <row r="7" spans="1:89" ht="12.75">
      <c r="A7" s="3" t="s">
        <v>27</v>
      </c>
      <c r="B7" s="1">
        <f>B19/2</f>
        <v>36.708095989675954</v>
      </c>
      <c r="C7" s="9">
        <f>B7*2</f>
        <v>73.41619197935191</v>
      </c>
      <c r="D7" s="10">
        <f>B7*3</f>
        <v>110.12428796902786</v>
      </c>
      <c r="E7" s="11">
        <f>D7-B26</f>
        <v>0.12428796902786132</v>
      </c>
      <c r="F7" s="12">
        <f>B7*4</f>
        <v>146.83238395870382</v>
      </c>
      <c r="G7" s="10">
        <f>B7*5</f>
        <v>183.54047994837975</v>
      </c>
      <c r="H7" s="14">
        <f>G7-B35</f>
        <v>-1.456731407437502</v>
      </c>
      <c r="I7" s="10">
        <f>B7*6</f>
        <v>220.24857593805572</v>
      </c>
      <c r="J7" s="13">
        <f>I7-B38</f>
        <v>0.24857593805563738</v>
      </c>
      <c r="K7" s="10">
        <f>B7*7</f>
        <v>256.9566719277317</v>
      </c>
      <c r="L7" s="14">
        <f>K7-B41</f>
        <v>-4.668893372867046</v>
      </c>
      <c r="M7" s="15">
        <f>B7*8</f>
        <v>293.66476791740763</v>
      </c>
      <c r="N7" s="10">
        <f>B7*9</f>
        <v>330.37286390708357</v>
      </c>
      <c r="O7" s="16">
        <f>N7-B45</f>
        <v>0.7453069942134789</v>
      </c>
      <c r="P7" s="10">
        <f>B7*10</f>
        <v>367.0809598967595</v>
      </c>
      <c r="Q7" s="14">
        <f>P7-B47</f>
        <v>-2.9134628148750608</v>
      </c>
      <c r="R7" s="10">
        <f>B7*11</f>
        <v>403.7890558864355</v>
      </c>
      <c r="S7" s="10">
        <f>R7-B48</f>
        <v>11.793619904686011</v>
      </c>
      <c r="T7" s="10">
        <f>R7-B49</f>
        <v>-11.51564169350985</v>
      </c>
      <c r="U7" s="3" t="s">
        <v>27</v>
      </c>
      <c r="V7" s="2">
        <f>V19/2</f>
        <v>36.775</v>
      </c>
      <c r="W7" s="9">
        <f>V7*2</f>
        <v>73.55</v>
      </c>
      <c r="X7" s="10">
        <f>V7*3</f>
        <v>110.32499999999999</v>
      </c>
      <c r="Y7" s="11">
        <f>X7-V26</f>
        <v>0.32499999999998863</v>
      </c>
      <c r="Z7" s="12">
        <f>V7*4</f>
        <v>147.1</v>
      </c>
      <c r="AA7" s="10">
        <f>V7*5</f>
        <v>183.875</v>
      </c>
      <c r="AB7" s="14">
        <f>AA7-V35</f>
        <v>-4.025000000000006</v>
      </c>
      <c r="AC7" s="10">
        <f>V7*6</f>
        <v>220.64999999999998</v>
      </c>
      <c r="AD7" s="13">
        <f>AC7-V38</f>
        <v>0.6499999999999773</v>
      </c>
      <c r="AE7" s="10">
        <f>V7*7</f>
        <v>257.425</v>
      </c>
      <c r="AF7" s="14">
        <f>AE7-V41</f>
        <v>-5.574999999999989</v>
      </c>
      <c r="AG7" s="15">
        <f>V7*8</f>
        <v>294.2</v>
      </c>
      <c r="AH7" s="10">
        <f>V7*9</f>
        <v>330.97499999999997</v>
      </c>
      <c r="AI7" s="17">
        <f>AH7-V45</f>
        <v>1.7749999999999773</v>
      </c>
      <c r="AJ7" s="10">
        <f>V7*10</f>
        <v>367.75</v>
      </c>
      <c r="AK7" s="10">
        <f>AJ7-V47</f>
        <v>-8.050000000000011</v>
      </c>
      <c r="AL7" s="10">
        <f>V7*11</f>
        <v>404.525</v>
      </c>
      <c r="AM7" s="10">
        <f>AL7-V48</f>
        <v>11.724999999999966</v>
      </c>
      <c r="AN7" s="10">
        <f>AL7-V49</f>
        <v>-12.475000000000023</v>
      </c>
      <c r="AO7" s="2"/>
      <c r="AP7" s="3" t="s">
        <v>27</v>
      </c>
      <c r="AQ7" s="3"/>
      <c r="AR7" s="3"/>
      <c r="AS7" s="3"/>
      <c r="AT7" s="3"/>
      <c r="AU7" s="2">
        <f>AU19/2</f>
        <v>36.7611475</v>
      </c>
      <c r="AV7" s="9">
        <f>AU7*2</f>
        <v>73.522295</v>
      </c>
      <c r="AW7" s="10">
        <f>AU7*3</f>
        <v>110.2834425</v>
      </c>
      <c r="AX7" s="11">
        <f>AW7-AU26</f>
        <v>0.2834425000000067</v>
      </c>
      <c r="AY7" s="12">
        <f>AU7*4</f>
        <v>147.04459</v>
      </c>
      <c r="AZ7" s="10">
        <f>AU7*5</f>
        <v>183.8057375</v>
      </c>
      <c r="BA7" s="13">
        <f>AZ7-AU35</f>
        <v>-0.7645825000000173</v>
      </c>
      <c r="BB7" s="10">
        <f>AU7*6</f>
        <v>220.566885</v>
      </c>
      <c r="BC7" s="13">
        <f>BB7-AU38</f>
        <v>0.5668850000000134</v>
      </c>
      <c r="BD7" s="10">
        <f>AU7*7</f>
        <v>257.3280325</v>
      </c>
      <c r="BE7" s="23">
        <f>BD7-AU41</f>
        <v>-5.5092674999999645</v>
      </c>
      <c r="BF7" s="15">
        <f>AU7*8</f>
        <v>294.08918</v>
      </c>
      <c r="BG7" s="10">
        <f>AU7*9</f>
        <v>330.8503275</v>
      </c>
      <c r="BH7" s="22">
        <f>BG7-AU45</f>
        <v>1.6984274999999798</v>
      </c>
      <c r="BI7" s="10">
        <f>AU7*10</f>
        <v>367.611475</v>
      </c>
      <c r="BJ7" s="14">
        <f>BI7-AU47</f>
        <v>-1.5291650000000345</v>
      </c>
      <c r="BK7" s="10">
        <f>AU7*11</f>
        <v>404.3726225</v>
      </c>
      <c r="BL7" s="10">
        <f>BK7-AU48</f>
        <v>11.129882500000008</v>
      </c>
      <c r="BM7" s="10">
        <f>BK7-AU49</f>
        <v>-11.05205749999999</v>
      </c>
      <c r="BN7" s="3" t="s">
        <v>27</v>
      </c>
      <c r="BO7" s="3"/>
      <c r="BP7" s="3"/>
      <c r="BQ7" s="3"/>
      <c r="BR7" s="3"/>
      <c r="BS7" s="2">
        <f>BS19/2</f>
        <v>36.78070463125543</v>
      </c>
      <c r="BT7" s="9">
        <f>BS7*2</f>
        <v>73.56140926251086</v>
      </c>
      <c r="BU7" s="10">
        <f>BS7*3</f>
        <v>110.3421138937663</v>
      </c>
      <c r="BV7" s="19">
        <f>BU7-BS26</f>
        <v>0.342113893766296</v>
      </c>
      <c r="BW7" s="12">
        <f>BS7*4</f>
        <v>147.12281852502173</v>
      </c>
      <c r="BX7" s="10">
        <f>BS7*5</f>
        <v>183.90352315627717</v>
      </c>
      <c r="BY7" s="14">
        <f>BX7-BS35</f>
        <v>-1.1458425366446363</v>
      </c>
      <c r="BZ7" s="10">
        <f>BS7*6</f>
        <v>220.6842277875326</v>
      </c>
      <c r="CA7" s="13">
        <f>BZ7-BS38</f>
        <v>0.684227787532592</v>
      </c>
      <c r="CB7" s="10">
        <f>BS7*7</f>
        <v>257.464932418788</v>
      </c>
      <c r="CC7" s="23">
        <f>CB7-BS41</f>
        <v>-5.716344442804598</v>
      </c>
      <c r="CD7" s="15">
        <f>BS7*8</f>
        <v>294.24563705004346</v>
      </c>
      <c r="CE7" s="10">
        <f>BS7*9</f>
        <v>331.0263416812989</v>
      </c>
      <c r="CF7" s="22">
        <f>CE7-BS45</f>
        <v>2.049691231659608</v>
      </c>
      <c r="CG7" s="10">
        <f>BS7*10</f>
        <v>367.80704631255435</v>
      </c>
      <c r="CH7" s="14">
        <f>CG7-BS47</f>
        <v>-2.2916850732892726</v>
      </c>
      <c r="CI7" s="10">
        <f>BS7*11</f>
        <v>404.58775094380974</v>
      </c>
      <c r="CJ7" s="10">
        <f>CI7-BS48</f>
        <v>11.040046748419229</v>
      </c>
      <c r="CK7" s="10">
        <f>CI7-BS49</f>
        <v>-11.303650360392623</v>
      </c>
    </row>
    <row r="8" spans="1:89" ht="12.75">
      <c r="A8" s="3" t="s">
        <v>28</v>
      </c>
      <c r="B8" s="1">
        <f>B20/2</f>
        <v>38.89087296526012</v>
      </c>
      <c r="C8" s="9">
        <f>B8*2</f>
        <v>77.78174593052024</v>
      </c>
      <c r="D8" s="10">
        <f>B8*3</f>
        <v>116.67261889578037</v>
      </c>
      <c r="E8" s="11">
        <f>D8-B27</f>
        <v>0.1316785162578924</v>
      </c>
      <c r="F8" s="12">
        <f>B8*4</f>
        <v>155.5634918610405</v>
      </c>
      <c r="G8" s="10">
        <f>B8*5</f>
        <v>194.4543648263006</v>
      </c>
      <c r="H8" s="14">
        <f>G8-B36</f>
        <v>-1.543353164574114</v>
      </c>
      <c r="I8" s="10">
        <f>B8*6</f>
        <v>233.34523779156075</v>
      </c>
      <c r="J8" s="13">
        <f>I8-B39</f>
        <v>0.26335703251569953</v>
      </c>
      <c r="K8" s="10">
        <f>B8*7</f>
        <v>272.23611075682084</v>
      </c>
      <c r="L8" s="14">
        <f>K8-B42</f>
        <v>-4.9465202200513545</v>
      </c>
      <c r="M8" s="15">
        <f>B8*8</f>
        <v>311.126983722081</v>
      </c>
      <c r="N8" s="10">
        <f>B8*9</f>
        <v>350.0178566873411</v>
      </c>
      <c r="O8" s="16">
        <f>N8-B46</f>
        <v>0.7896252543370679</v>
      </c>
      <c r="P8" s="10">
        <f>B8*10</f>
        <v>388.9087296526012</v>
      </c>
      <c r="Q8" s="14">
        <f>P8-B48</f>
        <v>-3.086706329148285</v>
      </c>
      <c r="R8" s="10">
        <f>B8*11</f>
        <v>427.79960261786135</v>
      </c>
      <c r="S8" s="10">
        <f>R8-B49</f>
        <v>12.494905037915998</v>
      </c>
      <c r="T8" s="10">
        <f>R8-B50</f>
        <v>-12.200397382138874</v>
      </c>
      <c r="U8" s="3" t="s">
        <v>28</v>
      </c>
      <c r="V8" s="2">
        <f>V20/2</f>
        <v>39.325</v>
      </c>
      <c r="W8" s="9">
        <f>V8*2</f>
        <v>78.65</v>
      </c>
      <c r="X8" s="10">
        <f>V8*3</f>
        <v>117.97500000000001</v>
      </c>
      <c r="Y8" s="11">
        <f>X8-V27</f>
        <v>0.4750000000000085</v>
      </c>
      <c r="Z8" s="12">
        <f>V8*4</f>
        <v>157.3</v>
      </c>
      <c r="AA8" s="10">
        <f>V8*5</f>
        <v>196.625</v>
      </c>
      <c r="AB8" s="13">
        <f>AA8-V36</f>
        <v>0.22499999999999432</v>
      </c>
      <c r="AC8" s="10">
        <f>V8*6</f>
        <v>235.95000000000002</v>
      </c>
      <c r="AD8" s="13">
        <f>AC8-V39</f>
        <v>0.950000000000017</v>
      </c>
      <c r="AE8" s="10">
        <f>V8*7</f>
        <v>275.27500000000003</v>
      </c>
      <c r="AF8" s="10">
        <f>AE8-V42</f>
        <v>-5.9249999999999545</v>
      </c>
      <c r="AG8" s="15">
        <f>V8*8</f>
        <v>314.6</v>
      </c>
      <c r="AH8" s="10">
        <f>V8*9</f>
        <v>353.925</v>
      </c>
      <c r="AI8" s="17">
        <f>AH8-V46</f>
        <v>2.125</v>
      </c>
      <c r="AJ8" s="10">
        <f>V8*10</f>
        <v>393.25</v>
      </c>
      <c r="AK8" s="13">
        <f>AJ8-V48</f>
        <v>0.44999999999998863</v>
      </c>
      <c r="AL8" s="10">
        <f>V8*11</f>
        <v>432.57500000000005</v>
      </c>
      <c r="AM8" s="10">
        <f>AL8-V49</f>
        <v>15.575000000000045</v>
      </c>
      <c r="AN8" s="10">
        <f>AL8-V50</f>
        <v>-7.4249999999999545</v>
      </c>
      <c r="AO8" s="2"/>
      <c r="AP8" s="3" t="s">
        <v>28</v>
      </c>
      <c r="AQ8" s="3"/>
      <c r="AR8" s="3"/>
      <c r="AS8" s="3"/>
      <c r="AT8" s="3"/>
      <c r="AU8" s="2">
        <f>AU20/2</f>
        <v>38.947067499999996</v>
      </c>
      <c r="AV8" s="9">
        <f>AU8*2</f>
        <v>77.89413499999999</v>
      </c>
      <c r="AW8" s="10">
        <f>AU8*3</f>
        <v>116.84120249999998</v>
      </c>
      <c r="AX8" s="11">
        <f>AW8-AU27</f>
        <v>0.030662499999976944</v>
      </c>
      <c r="AY8" s="12">
        <f>AU8*4</f>
        <v>155.78826999999998</v>
      </c>
      <c r="AZ8" s="10">
        <f>AU8*5</f>
        <v>194.73533749999999</v>
      </c>
      <c r="BA8" s="14">
        <f>AZ8-AU36</f>
        <v>-1.886032499999999</v>
      </c>
      <c r="BB8" s="10">
        <f>AU8*6</f>
        <v>233.68240499999996</v>
      </c>
      <c r="BC8" s="13">
        <f>BB8-AU39</f>
        <v>0.06132499999995389</v>
      </c>
      <c r="BD8" s="10">
        <f>AU8*7</f>
        <v>272.62947249999996</v>
      </c>
      <c r="BE8" s="14">
        <f>BD8-AU42</f>
        <v>-4.313127500000064</v>
      </c>
      <c r="BF8" s="15">
        <f>AU8*8</f>
        <v>311.57653999999997</v>
      </c>
      <c r="BG8" s="10">
        <f>AU8*9</f>
        <v>350.52360749999997</v>
      </c>
      <c r="BH8" s="18">
        <f>BG8-AU46</f>
        <v>0.08296749999993835</v>
      </c>
      <c r="BI8" s="10">
        <f>AU8*10</f>
        <v>389.47067499999997</v>
      </c>
      <c r="BJ8" s="14">
        <f>BI8-AU48</f>
        <v>-3.772064999999998</v>
      </c>
      <c r="BK8" s="10">
        <f>AU8*11</f>
        <v>428.4177425</v>
      </c>
      <c r="BL8" s="10">
        <f>BK8-AU49</f>
        <v>12.993062500000008</v>
      </c>
      <c r="BM8" s="10">
        <f>BK8-AU50</f>
        <v>-11.582257500000026</v>
      </c>
      <c r="BN8" s="3" t="s">
        <v>28</v>
      </c>
      <c r="BO8" s="3"/>
      <c r="BP8" s="3"/>
      <c r="BQ8" s="3"/>
      <c r="BR8" s="3"/>
      <c r="BS8" s="2">
        <f>BS20/2</f>
        <v>38.98981885277924</v>
      </c>
      <c r="BT8" s="9">
        <f>BS8*2</f>
        <v>77.97963770555847</v>
      </c>
      <c r="BU8" s="10">
        <f>BS8*3</f>
        <v>116.96945655833771</v>
      </c>
      <c r="BV8" s="19">
        <f>BU8-BS27</f>
        <v>5.8469225905355415E-08</v>
      </c>
      <c r="BW8" s="12">
        <f>BS8*4</f>
        <v>155.95927541111695</v>
      </c>
      <c r="BX8" s="10">
        <f>BS8*5</f>
        <v>194.9490942638962</v>
      </c>
      <c r="BY8" s="14">
        <f>BX8-BS36</f>
        <v>-1.8247578337990547</v>
      </c>
      <c r="BZ8" s="10">
        <f>BS8*6</f>
        <v>233.93891311667542</v>
      </c>
      <c r="CA8" s="13">
        <f>BZ8-BS39</f>
        <v>1.1693845181071083E-07</v>
      </c>
      <c r="CB8" s="10">
        <f>BS8*7</f>
        <v>272.92873196945465</v>
      </c>
      <c r="CC8" s="14">
        <f>CB8-BS42</f>
        <v>-4.332202371940639</v>
      </c>
      <c r="CD8" s="15">
        <f>BS8*8</f>
        <v>311.9185508222339</v>
      </c>
      <c r="CE8" s="10">
        <f>BS8*9</f>
        <v>350.90836967501315</v>
      </c>
      <c r="CF8" s="24">
        <f>CE8-BS46</f>
        <v>3.5081529858871363E-07</v>
      </c>
      <c r="CG8" s="10">
        <f>BS8*10</f>
        <v>389.8981885277924</v>
      </c>
      <c r="CH8" s="14">
        <f>CG8-BS48</f>
        <v>-3.6495156675981093</v>
      </c>
      <c r="CI8" s="10">
        <f>BS8*11</f>
        <v>428.8880073805716</v>
      </c>
      <c r="CJ8" s="10">
        <f>CI8-BS49</f>
        <v>12.996606076369233</v>
      </c>
      <c r="CK8" s="10">
        <f>CI8-BS50</f>
        <v>-11.111992619428406</v>
      </c>
    </row>
    <row r="9" spans="1:89" ht="12.75">
      <c r="A9" s="3" t="s">
        <v>29</v>
      </c>
      <c r="B9" s="1">
        <f>B21/2</f>
        <v>41.203444614108754</v>
      </c>
      <c r="C9" s="9">
        <f>B9*2</f>
        <v>82.40688922821751</v>
      </c>
      <c r="D9" s="10">
        <f>B9*3</f>
        <v>123.61033384232627</v>
      </c>
      <c r="E9" s="11">
        <f>D9-B28</f>
        <v>0.13950852829523797</v>
      </c>
      <c r="F9" s="12">
        <f>B9*4</f>
        <v>164.81377845643502</v>
      </c>
      <c r="G9" s="10">
        <f>B9*5</f>
        <v>206.01722307054376</v>
      </c>
      <c r="H9" s="14">
        <f>G9-B37</f>
        <v>-1.6351257194288848</v>
      </c>
      <c r="I9" s="10">
        <f>B9*6</f>
        <v>247.22066768465254</v>
      </c>
      <c r="J9" s="13">
        <f>I9-B40</f>
        <v>0.27901705659039067</v>
      </c>
      <c r="K9" s="10">
        <f>B9*7</f>
        <v>288.42411229876126</v>
      </c>
      <c r="L9" s="23">
        <f>K9-B43</f>
        <v>-5.240655618646429</v>
      </c>
      <c r="M9" s="15">
        <f>B9*8</f>
        <v>329.62755691287003</v>
      </c>
      <c r="N9" s="10">
        <f>B9*9</f>
        <v>370.8310015269788</v>
      </c>
      <c r="O9" s="16">
        <f>N9-B47</f>
        <v>0.8365788153442395</v>
      </c>
      <c r="P9" s="10">
        <f>B9*10</f>
        <v>412.0344461410875</v>
      </c>
      <c r="Q9" s="14">
        <f>P9-B49</f>
        <v>-3.2702514388578265</v>
      </c>
      <c r="R9" s="10">
        <f>B9*11</f>
        <v>453.2378907551963</v>
      </c>
      <c r="S9" s="10">
        <f>R9-B50</f>
        <v>13.237890755196076</v>
      </c>
      <c r="T9" s="10">
        <f>R9-B51</f>
        <v>-12.925870762893851</v>
      </c>
      <c r="U9" s="3" t="s">
        <v>29</v>
      </c>
      <c r="V9" s="2">
        <f>V21/2</f>
        <v>41.15</v>
      </c>
      <c r="W9" s="9">
        <f>V9*2</f>
        <v>82.3</v>
      </c>
      <c r="X9" s="10">
        <f>V9*3</f>
        <v>123.44999999999999</v>
      </c>
      <c r="Y9" s="11">
        <f>X9-V28</f>
        <v>0.2499999999999858</v>
      </c>
      <c r="Z9" s="12">
        <f>V9*4</f>
        <v>164.6</v>
      </c>
      <c r="AA9" s="10">
        <f>V9*5</f>
        <v>205.75</v>
      </c>
      <c r="AB9" s="14">
        <f>AA9-V37</f>
        <v>-2.75</v>
      </c>
      <c r="AC9" s="10">
        <f>V9*6</f>
        <v>246.89999999999998</v>
      </c>
      <c r="AD9" s="13">
        <f>AC9-V40</f>
        <v>0.4999999999999716</v>
      </c>
      <c r="AE9" s="10">
        <f>V9*7</f>
        <v>288.05</v>
      </c>
      <c r="AF9" s="10">
        <f>AE9-V43</f>
        <v>-6.149999999999977</v>
      </c>
      <c r="AG9" s="15">
        <f>V9*8</f>
        <v>329.2</v>
      </c>
      <c r="AH9" s="10">
        <f>V9*9</f>
        <v>370.34999999999997</v>
      </c>
      <c r="AI9" s="14">
        <f>AH9-V47</f>
        <v>-5.4500000000000455</v>
      </c>
      <c r="AJ9" s="10">
        <f>V9*10</f>
        <v>411.5</v>
      </c>
      <c r="AK9" s="10">
        <f>AJ9-V49</f>
        <v>-5.5</v>
      </c>
      <c r="AL9" s="10">
        <f>V9*11</f>
        <v>452.65</v>
      </c>
      <c r="AM9" s="10">
        <f>AL9-V50</f>
        <v>12.649999999999977</v>
      </c>
      <c r="AN9" s="10">
        <f>AL9-V51</f>
        <v>-17.350000000000023</v>
      </c>
      <c r="AO9" s="2"/>
      <c r="AP9" s="3" t="s">
        <v>29</v>
      </c>
      <c r="AQ9" s="3"/>
      <c r="AR9" s="3"/>
      <c r="AS9" s="3"/>
      <c r="AT9" s="3"/>
      <c r="AU9" s="2">
        <f>AU21/2</f>
        <v>41.1439875</v>
      </c>
      <c r="AV9" s="9">
        <f>AU9*2</f>
        <v>82.287975</v>
      </c>
      <c r="AW9" s="10">
        <f>AU9*3</f>
        <v>123.4319625</v>
      </c>
      <c r="AX9" s="11">
        <f>AW9-AU28</f>
        <v>0.03242249999998137</v>
      </c>
      <c r="AY9" s="12">
        <f>AU9*4</f>
        <v>164.57595</v>
      </c>
      <c r="AZ9" s="10">
        <f>AU9*5</f>
        <v>205.71993750000001</v>
      </c>
      <c r="BA9" s="14">
        <f>AZ9-AU37</f>
        <v>-1.9924024999999688</v>
      </c>
      <c r="BB9" s="10">
        <f>AU9*6</f>
        <v>246.863925</v>
      </c>
      <c r="BC9" s="13">
        <f>BB9-AU40</f>
        <v>0.06484499999996274</v>
      </c>
      <c r="BD9" s="10">
        <f>AU9*7</f>
        <v>288.00791250000003</v>
      </c>
      <c r="BE9" s="23">
        <f>BD9-AU43</f>
        <v>-6.081267499999967</v>
      </c>
      <c r="BF9" s="15">
        <f>AU9*8</f>
        <v>329.1519</v>
      </c>
      <c r="BG9" s="10">
        <f>AU9*9</f>
        <v>370.2958875</v>
      </c>
      <c r="BH9" s="22">
        <f>BG9-AU47</f>
        <v>1.1552474999999731</v>
      </c>
      <c r="BI9" s="10">
        <f>AU9*10</f>
        <v>411.43987500000003</v>
      </c>
      <c r="BJ9" s="14">
        <f>BI9-AU49</f>
        <v>-3.9848049999999375</v>
      </c>
      <c r="BK9" s="10">
        <f>AU9*11</f>
        <v>452.5838625</v>
      </c>
      <c r="BL9" s="10">
        <f>BK9-AU50</f>
        <v>12.58386250000001</v>
      </c>
      <c r="BM9" s="10">
        <f>BK9-AU51</f>
        <v>-14.658297500000003</v>
      </c>
      <c r="BN9" s="3" t="s">
        <v>29</v>
      </c>
      <c r="BO9" s="3"/>
      <c r="BP9" s="3"/>
      <c r="BQ9" s="3"/>
      <c r="BR9" s="3"/>
      <c r="BS9" s="2">
        <f>BS21/2</f>
        <v>41.12208130620491</v>
      </c>
      <c r="BT9" s="9">
        <f>BS9*2</f>
        <v>82.24416261240982</v>
      </c>
      <c r="BU9" s="10">
        <f>BS9*3</f>
        <v>123.36624391861474</v>
      </c>
      <c r="BV9" s="19">
        <f>BU9-BS28</f>
        <v>6.166676769225887E-08</v>
      </c>
      <c r="BW9" s="12">
        <f>BS9*4</f>
        <v>164.48832522481965</v>
      </c>
      <c r="BX9" s="10">
        <f>BS9*5</f>
        <v>205.61040653102455</v>
      </c>
      <c r="BY9" s="14">
        <f>BX9-BS37</f>
        <v>-2.335294121076629</v>
      </c>
      <c r="BZ9" s="10">
        <f>BS9*6</f>
        <v>246.73248783722948</v>
      </c>
      <c r="CA9" s="13">
        <f>BZ9-BS40</f>
        <v>1.2333353538451775E-07</v>
      </c>
      <c r="CB9" s="10">
        <f>BS9*7</f>
        <v>287.8545691434344</v>
      </c>
      <c r="CC9" s="23">
        <f>CB9-BS43</f>
        <v>-6.3910679066090665</v>
      </c>
      <c r="CD9" s="15">
        <f>BS9*8</f>
        <v>328.9766504496393</v>
      </c>
      <c r="CE9" s="10">
        <f>BS9*9</f>
        <v>370.0987317558442</v>
      </c>
      <c r="CF9" s="22">
        <f>CE9-BS47</f>
        <v>3.700005777318438E-07</v>
      </c>
      <c r="CG9" s="10">
        <f>BS9*10</f>
        <v>411.2208130620491</v>
      </c>
      <c r="CH9" s="14">
        <f>CG9-BS49</f>
        <v>-4.670588242153258</v>
      </c>
      <c r="CI9" s="10">
        <f>BS9*11</f>
        <v>452.342894368254</v>
      </c>
      <c r="CJ9" s="10">
        <f>CI9-BS50</f>
        <v>12.342894368254008</v>
      </c>
      <c r="CK9" s="10">
        <f>CI9-BS51</f>
        <v>-15.534931631219933</v>
      </c>
    </row>
    <row r="10" spans="1:89" ht="12.75">
      <c r="A10" s="3" t="s">
        <v>30</v>
      </c>
      <c r="B10" s="1">
        <f>B22/2</f>
        <v>43.6535289291255</v>
      </c>
      <c r="C10" s="9">
        <f>B10*2</f>
        <v>87.307057858251</v>
      </c>
      <c r="D10" s="10">
        <f>B10*3</f>
        <v>130.96058678737649</v>
      </c>
      <c r="E10" s="11">
        <f>D10-B29</f>
        <v>0.14780413707714501</v>
      </c>
      <c r="F10" s="12">
        <f>B10*4</f>
        <v>174.614115716502</v>
      </c>
      <c r="G10" s="10">
        <f>B10*5</f>
        <v>218.2676446456275</v>
      </c>
      <c r="H10" s="14">
        <f>G10-B38</f>
        <v>-1.7323553543725723</v>
      </c>
      <c r="I10" s="10">
        <f>B10*6</f>
        <v>261.92117357475297</v>
      </c>
      <c r="J10" s="13">
        <f>I10-B41</f>
        <v>0.2956082741542332</v>
      </c>
      <c r="K10" s="10">
        <f>B10*7</f>
        <v>305.5747025038785</v>
      </c>
      <c r="L10" s="23">
        <f>K10-B44</f>
        <v>-5.552281218202552</v>
      </c>
      <c r="M10" s="15">
        <f>B10*8</f>
        <v>349.228231433004</v>
      </c>
      <c r="N10" s="10">
        <f>B10*9</f>
        <v>392.8817603621295</v>
      </c>
      <c r="O10" s="16">
        <f>N10-B48</f>
        <v>0.8863243803800174</v>
      </c>
      <c r="P10" s="10">
        <f>B10*10</f>
        <v>436.535289291255</v>
      </c>
      <c r="Q10" s="14">
        <f>P10-B50</f>
        <v>-3.4647107087452014</v>
      </c>
      <c r="R10" s="10">
        <f>B10*11</f>
        <v>480.1888182203805</v>
      </c>
      <c r="S10" s="10">
        <f>R10-B51</f>
        <v>14.025056702290328</v>
      </c>
      <c r="T10" s="10">
        <f>R10-B52</f>
        <v>-13.694483035743929</v>
      </c>
      <c r="U10" s="3" t="s">
        <v>30</v>
      </c>
      <c r="V10" s="2">
        <f>V22/2</f>
        <v>43.975</v>
      </c>
      <c r="W10" s="9">
        <f>V10*2</f>
        <v>87.95</v>
      </c>
      <c r="X10" s="10">
        <f>V10*3</f>
        <v>131.925</v>
      </c>
      <c r="Y10" s="11">
        <f>X10-V29</f>
        <v>0.42500000000001137</v>
      </c>
      <c r="Z10" s="12">
        <f>V10*4</f>
        <v>175.9</v>
      </c>
      <c r="AA10" s="10">
        <f>V10*5</f>
        <v>219.875</v>
      </c>
      <c r="AB10" s="13">
        <f>AA10-V38</f>
        <v>-0.125</v>
      </c>
      <c r="AC10" s="10">
        <f>V10*6</f>
        <v>263.85</v>
      </c>
      <c r="AD10" s="13">
        <f>AC10-V41</f>
        <v>0.8500000000000227</v>
      </c>
      <c r="AE10" s="10">
        <f>V10*7</f>
        <v>307.825</v>
      </c>
      <c r="AF10" s="10">
        <f>AE10-V44</f>
        <v>-6.775000000000034</v>
      </c>
      <c r="AG10" s="15">
        <f>V10*8</f>
        <v>351.8</v>
      </c>
      <c r="AH10" s="10">
        <f>V10*9</f>
        <v>395.77500000000003</v>
      </c>
      <c r="AI10" s="17">
        <f>AH10-V48</f>
        <v>2.9750000000000227</v>
      </c>
      <c r="AJ10" s="10">
        <f>V10*10</f>
        <v>439.75</v>
      </c>
      <c r="AK10" s="13">
        <f>AJ10-V50</f>
        <v>-0.25</v>
      </c>
      <c r="AL10" s="10">
        <f>V10*11</f>
        <v>483.725</v>
      </c>
      <c r="AM10" s="10">
        <f>AL10-V51</f>
        <v>13.725000000000023</v>
      </c>
      <c r="AN10" s="10">
        <f>AL10-V52</f>
        <v>-9.074999999999989</v>
      </c>
      <c r="AO10" s="2"/>
      <c r="AP10" s="3" t="s">
        <v>30</v>
      </c>
      <c r="AQ10" s="3"/>
      <c r="AR10" s="3"/>
      <c r="AS10" s="3"/>
      <c r="AT10" s="3"/>
      <c r="AU10" s="2">
        <f>AU22/2</f>
        <v>43.805080000000004</v>
      </c>
      <c r="AV10" s="9">
        <f>AU10*2</f>
        <v>87.61016000000001</v>
      </c>
      <c r="AW10" s="10">
        <f>AU10*3</f>
        <v>131.41524</v>
      </c>
      <c r="AX10" s="11">
        <f>AW10-AU29</f>
        <v>-0.003409999999973934</v>
      </c>
      <c r="AY10" s="12">
        <f>AU10*4</f>
        <v>175.22032000000002</v>
      </c>
      <c r="AZ10" s="10">
        <f>AU10*5</f>
        <v>219.02540000000002</v>
      </c>
      <c r="BA10" s="13">
        <f>AZ10-AU38</f>
        <v>-0.974599999999981</v>
      </c>
      <c r="BB10" s="10">
        <f>AU10*6</f>
        <v>262.83048</v>
      </c>
      <c r="BC10" s="13">
        <f>BB10-AU41</f>
        <v>-0.006819999999947868</v>
      </c>
      <c r="BD10" s="10">
        <f>AU10*7</f>
        <v>306.63556000000005</v>
      </c>
      <c r="BE10" s="14">
        <f>BD10-AU44</f>
        <v>-4.940979999999911</v>
      </c>
      <c r="BF10" s="15">
        <f>AU10*8</f>
        <v>350.44064000000003</v>
      </c>
      <c r="BG10" s="10">
        <f>AU10*9</f>
        <v>394.24572</v>
      </c>
      <c r="BH10" s="18">
        <f>BG10-AU48</f>
        <v>1.0029800000000364</v>
      </c>
      <c r="BI10" s="10">
        <f>AU10*10</f>
        <v>438.05080000000004</v>
      </c>
      <c r="BJ10" s="14">
        <f>BI10-AU50</f>
        <v>-1.949199999999962</v>
      </c>
      <c r="BK10" s="10">
        <f>AU10*11</f>
        <v>481.85588000000007</v>
      </c>
      <c r="BL10" s="10">
        <f>BK10-AU51</f>
        <v>14.613720000000058</v>
      </c>
      <c r="BM10" s="10">
        <f>BK10-AU52</f>
        <v>-11.742279999999994</v>
      </c>
      <c r="BN10" s="3" t="s">
        <v>30</v>
      </c>
      <c r="BO10" s="3"/>
      <c r="BP10" s="3"/>
      <c r="BQ10" s="3"/>
      <c r="BR10" s="3"/>
      <c r="BS10" s="2">
        <f>BS22/2</f>
        <v>43.86354616552473</v>
      </c>
      <c r="BT10" s="9">
        <f>BS10*2</f>
        <v>87.72709233104946</v>
      </c>
      <c r="BU10" s="10">
        <f>BS10*3</f>
        <v>131.5906384965742</v>
      </c>
      <c r="BV10" s="19">
        <f>BU10-BS29</f>
        <v>6.577789690709324E-08</v>
      </c>
      <c r="BW10" s="12">
        <f>BS10*4</f>
        <v>175.45418466209892</v>
      </c>
      <c r="BX10" s="10">
        <f>BS10*5</f>
        <v>219.31773082762365</v>
      </c>
      <c r="BY10" s="13">
        <f>BX10-BS38</f>
        <v>-0.6822691723763512</v>
      </c>
      <c r="BZ10" s="10">
        <f>BS10*6</f>
        <v>263.1812769931484</v>
      </c>
      <c r="CA10" s="13">
        <f>BZ10-BS41</f>
        <v>1.3155579381418647E-07</v>
      </c>
      <c r="CB10" s="10">
        <f>BS10*7</f>
        <v>307.0448231586731</v>
      </c>
      <c r="CC10" s="14">
        <f>CB10-BS44</f>
        <v>-4.873727663560771</v>
      </c>
      <c r="CD10" s="15">
        <f>BS10*8</f>
        <v>350.90836932419785</v>
      </c>
      <c r="CE10" s="10">
        <f>BS10*9</f>
        <v>394.7719154897226</v>
      </c>
      <c r="CF10" s="18">
        <f>CE10-BS48</f>
        <v>1.2242112943320649</v>
      </c>
      <c r="CG10" s="10">
        <f>BS10*10</f>
        <v>438.6354616552473</v>
      </c>
      <c r="CH10" s="14">
        <f>CG10-BS50</f>
        <v>-1.3645383447527024</v>
      </c>
      <c r="CI10" s="10">
        <f>BS10*11</f>
        <v>482.499007820772</v>
      </c>
      <c r="CJ10" s="10">
        <f>CI10-BS51</f>
        <v>14.62118182129808</v>
      </c>
      <c r="CK10" s="10">
        <f>CI10-BS52</f>
        <v>-10.965967607019877</v>
      </c>
    </row>
    <row r="11" spans="1:89" ht="12.75">
      <c r="A11" s="3" t="s">
        <v>31</v>
      </c>
      <c r="B11" s="1">
        <f>B23/2</f>
        <v>46.249302838954314</v>
      </c>
      <c r="C11" s="9">
        <f>B11*2</f>
        <v>92.49860567790863</v>
      </c>
      <c r="D11" s="10">
        <f>B11*3</f>
        <v>138.74790851686294</v>
      </c>
      <c r="E11" s="11">
        <f>D11-B30</f>
        <v>0.15659302842686884</v>
      </c>
      <c r="F11" s="12">
        <f>B11*4</f>
        <v>184.99721135581726</v>
      </c>
      <c r="G11" s="10">
        <f>B11*5</f>
        <v>231.24651419477158</v>
      </c>
      <c r="H11" s="14">
        <f>G11-B39</f>
        <v>-1.8353665642734711</v>
      </c>
      <c r="I11" s="10">
        <f>B11*6</f>
        <v>277.49581703372587</v>
      </c>
      <c r="J11" s="13">
        <f>I11-B42</f>
        <v>0.31318605685368084</v>
      </c>
      <c r="K11" s="10">
        <f>B11*7</f>
        <v>323.7451198726802</v>
      </c>
      <c r="L11" s="23">
        <f>K11-B45</f>
        <v>-5.8824370401898705</v>
      </c>
      <c r="M11" s="15">
        <f>B11*8</f>
        <v>369.9944227116345</v>
      </c>
      <c r="N11" s="10">
        <f>B11*9</f>
        <v>416.2437255505888</v>
      </c>
      <c r="O11" s="16">
        <f>N11-B49</f>
        <v>0.9390279706434512</v>
      </c>
      <c r="P11" s="10">
        <f>B11*10</f>
        <v>462.49302838954316</v>
      </c>
      <c r="Q11" s="14">
        <f>P11-B51</f>
        <v>-3.670733128546999</v>
      </c>
      <c r="R11" s="10">
        <f>B11*11</f>
        <v>508.74233122849745</v>
      </c>
      <c r="S11" s="10">
        <f>R11-B52</f>
        <v>14.859029972373037</v>
      </c>
      <c r="T11" s="10">
        <f>R11-B53</f>
        <v>-14.508799372700139</v>
      </c>
      <c r="U11" s="3" t="s">
        <v>31</v>
      </c>
      <c r="V11" s="2">
        <f>V23/2</f>
        <v>46.975</v>
      </c>
      <c r="W11" s="9">
        <f>V11*2</f>
        <v>93.95</v>
      </c>
      <c r="X11" s="10">
        <f>V11*3</f>
        <v>140.925</v>
      </c>
      <c r="Y11" s="11">
        <f>X11-V30</f>
        <v>0.32500000000001705</v>
      </c>
      <c r="Z11" s="12">
        <f>V11*4</f>
        <v>187.9</v>
      </c>
      <c r="AA11" s="10">
        <f>V11*5</f>
        <v>234.875</v>
      </c>
      <c r="AB11" s="13">
        <f>AA11-V39</f>
        <v>-0.125</v>
      </c>
      <c r="AC11" s="10">
        <f>V11*6</f>
        <v>281.85</v>
      </c>
      <c r="AD11" s="13">
        <f>AC11-V42</f>
        <v>0.6500000000000341</v>
      </c>
      <c r="AE11" s="10">
        <f>V11*7</f>
        <v>328.825</v>
      </c>
      <c r="AF11" s="13">
        <f>AE11-V45</f>
        <v>-0.375</v>
      </c>
      <c r="AG11" s="15">
        <f>V11*8</f>
        <v>375.8</v>
      </c>
      <c r="AH11" s="10">
        <f>V11*9</f>
        <v>422.77500000000003</v>
      </c>
      <c r="AI11" s="25">
        <f>AH11-V49</f>
        <v>5.775000000000034</v>
      </c>
      <c r="AJ11" s="10">
        <f>V11*10</f>
        <v>469.75</v>
      </c>
      <c r="AK11" s="13">
        <f>AJ11-V51</f>
        <v>-0.25</v>
      </c>
      <c r="AL11" s="10">
        <f>V11*11</f>
        <v>516.725</v>
      </c>
      <c r="AM11" s="10">
        <f>AL11-V52</f>
        <v>23.92500000000001</v>
      </c>
      <c r="AN11" s="10">
        <f>AL11-V53</f>
        <v>-9.274999999999977</v>
      </c>
      <c r="AO11" s="2"/>
      <c r="AP11" s="3" t="s">
        <v>31</v>
      </c>
      <c r="AQ11" s="3"/>
      <c r="AR11" s="3"/>
      <c r="AS11" s="3"/>
      <c r="AT11" s="3"/>
      <c r="AU11" s="2">
        <f>AU23/2</f>
        <v>46.14258</v>
      </c>
      <c r="AV11" s="9">
        <f>AU11*2</f>
        <v>92.28516</v>
      </c>
      <c r="AW11" s="10">
        <f>AU11*3</f>
        <v>138.42774</v>
      </c>
      <c r="AX11" s="11">
        <f>AW11-AU30</f>
        <v>-0.04356000000001359</v>
      </c>
      <c r="AY11" s="12">
        <f>AU11*4</f>
        <v>184.57032</v>
      </c>
      <c r="AZ11" s="10">
        <f>AU11*5</f>
        <v>230.71290000000002</v>
      </c>
      <c r="BA11" s="14">
        <f>AZ11-AU39</f>
        <v>-2.9081799999999873</v>
      </c>
      <c r="BB11" s="10">
        <f>AU11*6</f>
        <v>276.85548</v>
      </c>
      <c r="BC11" s="13">
        <f>BB11-AU42</f>
        <v>-0.08712000000002718</v>
      </c>
      <c r="BD11" s="10">
        <f>AU11*7</f>
        <v>322.99806</v>
      </c>
      <c r="BE11" s="23">
        <f>BD11-AU45</f>
        <v>-6.153840000000002</v>
      </c>
      <c r="BF11" s="15">
        <f>AU11*8</f>
        <v>369.14064</v>
      </c>
      <c r="BG11" s="10">
        <f>AU11*9</f>
        <v>415.28322000000003</v>
      </c>
      <c r="BH11" s="18">
        <f>BG11-AU49</f>
        <v>-0.1414599999999382</v>
      </c>
      <c r="BI11" s="10">
        <f>AU11*10</f>
        <v>461.42580000000004</v>
      </c>
      <c r="BJ11" s="23">
        <f>BI11-AU51</f>
        <v>-5.816359999999975</v>
      </c>
      <c r="BK11" s="10">
        <f>AU11*11</f>
        <v>507.56838000000005</v>
      </c>
      <c r="BL11" s="10">
        <f>BK11-AU52</f>
        <v>13.970219999999983</v>
      </c>
      <c r="BM11" s="10">
        <f>BK11-AU53</f>
        <v>-18.106219999999894</v>
      </c>
      <c r="BN11" s="3" t="s">
        <v>31</v>
      </c>
      <c r="BO11" s="3"/>
      <c r="BP11" s="3"/>
      <c r="BQ11" s="3"/>
      <c r="BR11" s="3"/>
      <c r="BS11" s="2">
        <f>BS23/2</f>
        <v>46.26234142323045</v>
      </c>
      <c r="BT11" s="9">
        <f>BS11*2</f>
        <v>92.5246828464609</v>
      </c>
      <c r="BU11" s="10">
        <f>BS11*3</f>
        <v>138.78702426969136</v>
      </c>
      <c r="BV11" s="19">
        <f>BU11-BS30</f>
        <v>0.15655709899371573</v>
      </c>
      <c r="BW11" s="12">
        <f>BS11*4</f>
        <v>185.0493656929218</v>
      </c>
      <c r="BX11" s="10">
        <f>BS11*5</f>
        <v>231.31170711615226</v>
      </c>
      <c r="BY11" s="14">
        <f>BX11-BS39</f>
        <v>-2.6272058835847076</v>
      </c>
      <c r="BZ11" s="10">
        <f>BS11*6</f>
        <v>277.5740485393827</v>
      </c>
      <c r="CA11" s="13">
        <f>BZ11-BS42</f>
        <v>0.31311419798743145</v>
      </c>
      <c r="CB11" s="10">
        <f>BS11*7</f>
        <v>323.83638996261317</v>
      </c>
      <c r="CC11" s="23">
        <f>CB11-BS45</f>
        <v>-5.140260487026126</v>
      </c>
      <c r="CD11" s="15">
        <f>BS11*8</f>
        <v>370.0987313858436</v>
      </c>
      <c r="CE11" s="10">
        <f>BS11*9</f>
        <v>416.3610728090741</v>
      </c>
      <c r="CF11" s="18">
        <f>CE11-BS49</f>
        <v>0.4696715048717124</v>
      </c>
      <c r="CG11" s="10">
        <f>BS11*10</f>
        <v>462.6234142323045</v>
      </c>
      <c r="CH11" s="23">
        <f>CG11-BS51</f>
        <v>-5.254411767169415</v>
      </c>
      <c r="CI11" s="10">
        <f>BS11*11</f>
        <v>508.885755655535</v>
      </c>
      <c r="CJ11" s="10">
        <f>CI11-BS52</f>
        <v>15.42078022774308</v>
      </c>
      <c r="CK11" s="10">
        <f>CI11-BS53</f>
        <v>-17.476798067650236</v>
      </c>
    </row>
    <row r="12" spans="1:89" ht="12.75">
      <c r="A12" s="3" t="s">
        <v>32</v>
      </c>
      <c r="B12" s="1">
        <f>B24/2</f>
        <v>48.99942949771868</v>
      </c>
      <c r="C12" s="9">
        <f>B12*2</f>
        <v>97.99885899543736</v>
      </c>
      <c r="D12" s="10">
        <f>B12*3</f>
        <v>146.99828849315605</v>
      </c>
      <c r="E12" s="11">
        <f>D12-B31</f>
        <v>0.1659045344522383</v>
      </c>
      <c r="F12" s="12">
        <f>B12*4</f>
        <v>195.99771799087472</v>
      </c>
      <c r="G12" s="10">
        <f>B12*5</f>
        <v>244.99714748859338</v>
      </c>
      <c r="H12" s="14">
        <f>G12-B40</f>
        <v>-1.9445031394687646</v>
      </c>
      <c r="I12" s="10">
        <f>B12*6</f>
        <v>293.9965769863121</v>
      </c>
      <c r="J12" s="13">
        <f>I12-B43</f>
        <v>0.33180906890441975</v>
      </c>
      <c r="K12" s="10">
        <f>B12*7</f>
        <v>342.9960064840308</v>
      </c>
      <c r="L12" s="23">
        <f>K12-B46</f>
        <v>-6.232224948973283</v>
      </c>
      <c r="M12" s="15">
        <f>B12*8</f>
        <v>391.99543598174944</v>
      </c>
      <c r="N12" s="10">
        <f>B12*9</f>
        <v>440.9948654794681</v>
      </c>
      <c r="O12" s="16">
        <f>N12-B50</f>
        <v>0.994865479467876</v>
      </c>
      <c r="P12" s="10">
        <f>B12*10</f>
        <v>489.99429497718677</v>
      </c>
      <c r="Q12" s="14">
        <f>P12-B52</f>
        <v>-3.889006278937643</v>
      </c>
      <c r="R12" s="10">
        <f>B12*11</f>
        <v>538.9937244749054</v>
      </c>
      <c r="S12" s="10">
        <f>R12-B53</f>
        <v>15.742593873707847</v>
      </c>
      <c r="T12" s="10">
        <f>R12-B54</f>
        <v>-15.371537478839173</v>
      </c>
      <c r="U12" s="3" t="s">
        <v>32</v>
      </c>
      <c r="V12" s="2">
        <f>V24/2</f>
        <v>49.1</v>
      </c>
      <c r="W12" s="9">
        <f>V12*2</f>
        <v>98.2</v>
      </c>
      <c r="X12" s="10">
        <f>V12*3</f>
        <v>147.3</v>
      </c>
      <c r="Y12" s="11">
        <f>X12-V31</f>
        <v>0.20000000000001705</v>
      </c>
      <c r="Z12" s="12">
        <f>V12*4</f>
        <v>196.4</v>
      </c>
      <c r="AA12" s="10">
        <f>V12*5</f>
        <v>245.5</v>
      </c>
      <c r="AB12" s="13">
        <f>AA12-V40</f>
        <v>-0.9000000000000057</v>
      </c>
      <c r="AC12" s="10">
        <f>V12*6</f>
        <v>294.6</v>
      </c>
      <c r="AD12" s="13">
        <f>AC12-V43</f>
        <v>0.4000000000000341</v>
      </c>
      <c r="AE12" s="10">
        <f>V12*7</f>
        <v>343.7</v>
      </c>
      <c r="AF12" s="10">
        <f>AE12-V46</f>
        <v>-8.100000000000023</v>
      </c>
      <c r="AG12" s="15">
        <f>V12*8</f>
        <v>392.8</v>
      </c>
      <c r="AH12" s="10">
        <f>V12*9</f>
        <v>441.90000000000003</v>
      </c>
      <c r="AI12" s="17">
        <f>AH12-V50</f>
        <v>1.900000000000034</v>
      </c>
      <c r="AJ12" s="10">
        <f>V12*10</f>
        <v>491</v>
      </c>
      <c r="AK12" s="13">
        <f>AJ12-V52</f>
        <v>-1.8000000000000114</v>
      </c>
      <c r="AL12" s="10">
        <f>V12*11</f>
        <v>540.1</v>
      </c>
      <c r="AM12" s="10">
        <f>AL12-V53</f>
        <v>14.100000000000023</v>
      </c>
      <c r="AN12" s="10">
        <f>AL12-V54</f>
        <v>-22.299999999999955</v>
      </c>
      <c r="AO12" s="2"/>
      <c r="AP12" s="3" t="s">
        <v>32</v>
      </c>
      <c r="AQ12" s="3"/>
      <c r="AR12" s="3"/>
      <c r="AS12" s="3"/>
      <c r="AT12" s="3"/>
      <c r="AU12" s="2">
        <f>AU24/2</f>
        <v>49.155342499999996</v>
      </c>
      <c r="AV12" s="9">
        <f>AU12*2</f>
        <v>98.31068499999999</v>
      </c>
      <c r="AW12" s="10">
        <f>AU12*3</f>
        <v>147.4660275</v>
      </c>
      <c r="AX12" s="11">
        <f>AW12-AU31</f>
        <v>0.42143749999999613</v>
      </c>
      <c r="AY12" s="12">
        <f>AU12*4</f>
        <v>196.62136999999998</v>
      </c>
      <c r="AZ12" s="10">
        <f>AU12*5</f>
        <v>245.77671249999997</v>
      </c>
      <c r="BA12" s="13">
        <f>AZ12-AU40</f>
        <v>-1.0223675000000583</v>
      </c>
      <c r="BB12" s="10">
        <f>AU12*6</f>
        <v>294.932055</v>
      </c>
      <c r="BC12" s="13">
        <f>BB12-AU43</f>
        <v>0.8428749999999923</v>
      </c>
      <c r="BD12" s="10">
        <f>AU12*7</f>
        <v>344.08739749999995</v>
      </c>
      <c r="BE12" s="23">
        <f>BD12-AU46</f>
        <v>-6.3532425000000785</v>
      </c>
      <c r="BF12" s="15">
        <f>AU12*8</f>
        <v>393.24273999999997</v>
      </c>
      <c r="BG12" s="10">
        <f>AU12*9</f>
        <v>442.3980825</v>
      </c>
      <c r="BH12" s="26">
        <f>BG12-AU50</f>
        <v>2.398082499999987</v>
      </c>
      <c r="BI12" s="10">
        <f>AU12*10</f>
        <v>491.55342499999995</v>
      </c>
      <c r="BJ12" s="14">
        <f>BI12-AU52</f>
        <v>-2.0447350000001165</v>
      </c>
      <c r="BK12" s="10">
        <f>AU12*11</f>
        <v>540.7087674999999</v>
      </c>
      <c r="BL12" s="10">
        <f>BK12-AU53</f>
        <v>15.034167499999967</v>
      </c>
      <c r="BM12" s="10">
        <f>BK12-AU54</f>
        <v>-13.176432500000146</v>
      </c>
      <c r="BN12" s="3" t="s">
        <v>32</v>
      </c>
      <c r="BO12" s="3"/>
      <c r="BP12" s="3"/>
      <c r="BQ12" s="3"/>
      <c r="BR12" s="3"/>
      <c r="BS12" s="2">
        <f>BS24/2</f>
        <v>49.193463024423814</v>
      </c>
      <c r="BT12" s="9">
        <f>BS12*2</f>
        <v>98.38692604884763</v>
      </c>
      <c r="BU12" s="10">
        <f>BS12*3</f>
        <v>147.58038907327145</v>
      </c>
      <c r="BV12" s="19">
        <f>BU12-BS31</f>
        <v>0.4575705482497199</v>
      </c>
      <c r="BW12" s="12">
        <f>BS12*4</f>
        <v>196.77385209769525</v>
      </c>
      <c r="BX12" s="10">
        <f>BS12*5</f>
        <v>245.96731512211906</v>
      </c>
      <c r="BY12" s="13">
        <f>BX12-BS40</f>
        <v>-0.7651725917768886</v>
      </c>
      <c r="BZ12" s="10">
        <f>BS12*6</f>
        <v>295.1607781465429</v>
      </c>
      <c r="CA12" s="13">
        <f>BZ12-BS43</f>
        <v>0.9151410964994398</v>
      </c>
      <c r="CB12" s="10">
        <f>BS12*7</f>
        <v>344.3542411709667</v>
      </c>
      <c r="CC12" s="23">
        <f>CB12-BS46</f>
        <v>-6.554128153231147</v>
      </c>
      <c r="CD12" s="15">
        <f>BS12*8</f>
        <v>393.5477041953905</v>
      </c>
      <c r="CE12" s="10">
        <f>BS12*9</f>
        <v>442.7411672198143</v>
      </c>
      <c r="CF12" s="26">
        <f>CE12-BS50</f>
        <v>2.741167219814315</v>
      </c>
      <c r="CG12" s="10">
        <f>BS12*10</f>
        <v>491.9346302442381</v>
      </c>
      <c r="CH12" s="14">
        <f>CG12-BS52</f>
        <v>-1.5303451835537771</v>
      </c>
      <c r="CI12" s="10">
        <f>BS12*11</f>
        <v>541.1280932686619</v>
      </c>
      <c r="CJ12" s="10">
        <f>CI12-BS53</f>
        <v>14.765539545476713</v>
      </c>
      <c r="CK12" s="10">
        <f>CI12-BS54</f>
        <v>-13.39377541412864</v>
      </c>
    </row>
    <row r="13" spans="1:89" ht="12.75">
      <c r="A13" s="3" t="s">
        <v>33</v>
      </c>
      <c r="B13" s="1">
        <f>B25/2</f>
        <v>51.91308719749316</v>
      </c>
      <c r="C13" s="9">
        <f>B13*2</f>
        <v>103.82617439498632</v>
      </c>
      <c r="D13" s="10">
        <f>B13*3</f>
        <v>155.7392615924795</v>
      </c>
      <c r="E13" s="11">
        <f>D13-B32</f>
        <v>0.17576973143900432</v>
      </c>
      <c r="F13" s="12">
        <f>B13*4</f>
        <v>207.65234878997265</v>
      </c>
      <c r="G13" s="10">
        <f>B13*5</f>
        <v>259.56543598746583</v>
      </c>
      <c r="H13" s="14">
        <f>G13-B41</f>
        <v>-2.0601293131329044</v>
      </c>
      <c r="I13" s="10">
        <f>B13*6</f>
        <v>311.478523184959</v>
      </c>
      <c r="J13" s="13">
        <f>I13-B44</f>
        <v>0.3515394628779518</v>
      </c>
      <c r="K13" s="10">
        <f>B13*7</f>
        <v>363.39161038245214</v>
      </c>
      <c r="L13" s="23">
        <f>K13-B47</f>
        <v>-6.602812329182427</v>
      </c>
      <c r="M13" s="15">
        <f>B13*8</f>
        <v>415.3046975799453</v>
      </c>
      <c r="N13" s="10">
        <f>B13*9</f>
        <v>467.21778477743845</v>
      </c>
      <c r="O13" s="27">
        <f>N13-B51</f>
        <v>1.0540232593482983</v>
      </c>
      <c r="P13" s="10">
        <f>B13*10</f>
        <v>519.1308719749317</v>
      </c>
      <c r="Q13" s="14">
        <f>P13-B53</f>
        <v>-4.120258626265922</v>
      </c>
      <c r="R13" s="10">
        <f>B13*11</f>
        <v>571.0439591724248</v>
      </c>
      <c r="S13" s="10">
        <f>R13-B54</f>
        <v>16.678697218680213</v>
      </c>
      <c r="T13" s="10">
        <f>R13-B55</f>
        <v>-16.28557666239078</v>
      </c>
      <c r="U13" s="3" t="s">
        <v>33</v>
      </c>
      <c r="V13" s="2">
        <f>V25/2</f>
        <v>52.125</v>
      </c>
      <c r="W13" s="9">
        <f>V13*2</f>
        <v>104.25</v>
      </c>
      <c r="X13" s="10">
        <f>V13*3</f>
        <v>156.375</v>
      </c>
      <c r="Y13" s="11">
        <f>X13-V32</f>
        <v>-0.9250000000000114</v>
      </c>
      <c r="Z13" s="12">
        <f>V13*4</f>
        <v>208.5</v>
      </c>
      <c r="AA13" s="10">
        <f>V13*5</f>
        <v>260.625</v>
      </c>
      <c r="AB13" s="14">
        <f>AA13-V41</f>
        <v>-2.375</v>
      </c>
      <c r="AC13" s="10">
        <f>V13*6</f>
        <v>312.75</v>
      </c>
      <c r="AD13" s="13">
        <f>AC13-V44</f>
        <v>-1.8500000000000227</v>
      </c>
      <c r="AE13" s="10">
        <f>V13*7</f>
        <v>364.875</v>
      </c>
      <c r="AF13" s="10">
        <f>AE13-V47</f>
        <v>-10.925000000000011</v>
      </c>
      <c r="AG13" s="15">
        <f>V13*8</f>
        <v>417</v>
      </c>
      <c r="AH13" s="10">
        <f>V13*9</f>
        <v>469.125</v>
      </c>
      <c r="AI13" s="16">
        <f>AH13-V51</f>
        <v>-0.875</v>
      </c>
      <c r="AJ13" s="10">
        <f>V13*10</f>
        <v>521.25</v>
      </c>
      <c r="AK13" s="14">
        <f>AJ13-V53</f>
        <v>-4.75</v>
      </c>
      <c r="AL13" s="10">
        <f>V13*11</f>
        <v>573.375</v>
      </c>
      <c r="AM13" s="10">
        <f>AL13-V54</f>
        <v>10.975000000000023</v>
      </c>
      <c r="AN13" s="10">
        <f>AL13-V55</f>
        <v>-15.024999999999977</v>
      </c>
      <c r="AO13" s="2"/>
      <c r="AP13" s="3" t="s">
        <v>33</v>
      </c>
      <c r="AQ13" s="3"/>
      <c r="AR13" s="3"/>
      <c r="AS13" s="3"/>
      <c r="AT13" s="3"/>
      <c r="AU13" s="2">
        <f>AU25/2</f>
        <v>51.928084999999996</v>
      </c>
      <c r="AV13" s="9">
        <f>AU13*2</f>
        <v>103.85616999999999</v>
      </c>
      <c r="AW13" s="10">
        <f>AU13*3</f>
        <v>155.78425499999997</v>
      </c>
      <c r="AX13" s="11">
        <f>AW13-AU32</f>
        <v>-0.00401500000000965</v>
      </c>
      <c r="AY13" s="12">
        <f>AU13*4</f>
        <v>207.71233999999998</v>
      </c>
      <c r="AZ13" s="10">
        <f>AU13*5</f>
        <v>259.640425</v>
      </c>
      <c r="BA13" s="14">
        <f>AZ13-AU41</f>
        <v>-3.1968749999999773</v>
      </c>
      <c r="BB13" s="10">
        <f>AU13*6</f>
        <v>311.56850999999995</v>
      </c>
      <c r="BC13" s="13">
        <f>BB13-AU44</f>
        <v>-0.0080300000000193</v>
      </c>
      <c r="BD13" s="10">
        <f>AU13*7</f>
        <v>363.49659499999996</v>
      </c>
      <c r="BE13" s="23">
        <f>BD13-AU47</f>
        <v>-5.644045000000062</v>
      </c>
      <c r="BF13" s="15">
        <f>AU13*8</f>
        <v>415.42467999999997</v>
      </c>
      <c r="BG13" s="10">
        <f>AU13*9</f>
        <v>467.352765</v>
      </c>
      <c r="BH13" s="18">
        <f>BG13-AU51</f>
        <v>0.1106049999999641</v>
      </c>
      <c r="BI13" s="10">
        <f>AU13*10</f>
        <v>519.28085</v>
      </c>
      <c r="BJ13" s="23">
        <f>BI13-AU53</f>
        <v>-6.3937499999999545</v>
      </c>
      <c r="BK13" s="10">
        <f>AU13*11</f>
        <v>571.208935</v>
      </c>
      <c r="BL13" s="10">
        <f>BK13-AU54</f>
        <v>17.323734999999942</v>
      </c>
      <c r="BM13" s="10">
        <f>BK13-AU55</f>
        <v>-16.969425</v>
      </c>
      <c r="BN13" s="3" t="s">
        <v>33</v>
      </c>
      <c r="BO13" s="3"/>
      <c r="BP13" s="3"/>
      <c r="BQ13" s="3"/>
      <c r="BR13" s="3"/>
      <c r="BS13" s="2">
        <f>BS25/2</f>
        <v>51.986425163025295</v>
      </c>
      <c r="BT13" s="9">
        <f>BS13*2</f>
        <v>103.97285032605059</v>
      </c>
      <c r="BU13" s="10">
        <f>BS13*3</f>
        <v>155.95927548907588</v>
      </c>
      <c r="BV13" s="19">
        <f>BU13-BS32</f>
        <v>7.795892997819465E-08</v>
      </c>
      <c r="BW13" s="12">
        <f>BS13*4</f>
        <v>207.94570065210118</v>
      </c>
      <c r="BX13" s="10">
        <f>BS13*5</f>
        <v>259.9321258151265</v>
      </c>
      <c r="BY13" s="14">
        <f>BX13-BS41</f>
        <v>-3.2491510464661246</v>
      </c>
      <c r="BZ13" s="10">
        <f>BS13*6</f>
        <v>311.91855097815176</v>
      </c>
      <c r="CA13" s="13">
        <f>BZ13-BS44</f>
        <v>1.559178599563893E-07</v>
      </c>
      <c r="CB13" s="10">
        <f>BS13*7</f>
        <v>363.9049761411771</v>
      </c>
      <c r="CC13" s="23">
        <f>CB13-BS47</f>
        <v>-6.193755244666534</v>
      </c>
      <c r="CD13" s="15">
        <f>BS13*8</f>
        <v>415.89140130420236</v>
      </c>
      <c r="CE13" s="10">
        <f>BS13*9</f>
        <v>467.87782646722764</v>
      </c>
      <c r="CF13" s="18">
        <f>CE13-BS51</f>
        <v>4.677536935560056E-07</v>
      </c>
      <c r="CG13" s="10">
        <f>BS13*10</f>
        <v>519.864251630253</v>
      </c>
      <c r="CH13" s="23">
        <f>CG13-BS53</f>
        <v>-6.498302092932249</v>
      </c>
      <c r="CI13" s="10">
        <f>BS13*11</f>
        <v>571.8506767932782</v>
      </c>
      <c r="CJ13" s="10">
        <f>CI13-BS54</f>
        <v>17.32880811048767</v>
      </c>
      <c r="CK13" s="10">
        <f>CI13-BS55</f>
        <v>-16.640597306808672</v>
      </c>
    </row>
    <row r="14" spans="1:89" ht="12.75">
      <c r="A14" s="3" t="s">
        <v>22</v>
      </c>
      <c r="B14" s="1">
        <v>55</v>
      </c>
      <c r="C14" s="9">
        <f>B14*2</f>
        <v>110</v>
      </c>
      <c r="D14" s="10">
        <f>B14*3</f>
        <v>165</v>
      </c>
      <c r="E14" s="11">
        <f>D14-B33</f>
        <v>0.186221543564983</v>
      </c>
      <c r="F14" s="12">
        <f>B14*4</f>
        <v>220</v>
      </c>
      <c r="G14" s="10">
        <f>B14*5</f>
        <v>275</v>
      </c>
      <c r="H14" s="14">
        <f>G14-B42</f>
        <v>-2.18263097687219</v>
      </c>
      <c r="I14" s="10">
        <f>B14*6</f>
        <v>330</v>
      </c>
      <c r="J14" s="13">
        <f>I14-B45</f>
        <v>0.37244308712990915</v>
      </c>
      <c r="K14" s="10">
        <f>B14*7</f>
        <v>385</v>
      </c>
      <c r="L14" s="23">
        <f>K14-B48</f>
        <v>-6.995435981749495</v>
      </c>
      <c r="M14" s="15">
        <f>B14*8</f>
        <v>440</v>
      </c>
      <c r="N14" s="10">
        <f>B14*9</f>
        <v>495</v>
      </c>
      <c r="O14" s="27">
        <f>N14-B52</f>
        <v>1.1166987438755882</v>
      </c>
      <c r="P14" s="10">
        <f>B14*10</f>
        <v>550</v>
      </c>
      <c r="Q14" s="14">
        <f>P14-B54</f>
        <v>-4.365261953744607</v>
      </c>
      <c r="R14" s="10">
        <f>B14*11</f>
        <v>605</v>
      </c>
      <c r="S14" s="10">
        <f>R14-B55</f>
        <v>17.6704641651844</v>
      </c>
      <c r="T14" s="10">
        <f>R14-B56</f>
        <v>-17.253967444162413</v>
      </c>
      <c r="U14" s="3" t="s">
        <v>22</v>
      </c>
      <c r="V14" s="2">
        <f>V26/2</f>
        <v>55</v>
      </c>
      <c r="W14" s="9">
        <f>V14*2</f>
        <v>110</v>
      </c>
      <c r="X14" s="10">
        <f>V14*3</f>
        <v>165</v>
      </c>
      <c r="Y14" s="11">
        <f>X14-V33</f>
        <v>0.4000000000000057</v>
      </c>
      <c r="Z14" s="12">
        <f>V14*4</f>
        <v>220</v>
      </c>
      <c r="AA14" s="10">
        <f>V14*5</f>
        <v>275</v>
      </c>
      <c r="AB14" s="28">
        <f>AA14-V42</f>
        <v>-6.199999999999989</v>
      </c>
      <c r="AC14" s="10">
        <f>V14*6</f>
        <v>330</v>
      </c>
      <c r="AD14" s="13">
        <f>AC14-V45</f>
        <v>0.8000000000000114</v>
      </c>
      <c r="AE14" s="10">
        <f>V14*7</f>
        <v>385</v>
      </c>
      <c r="AF14" s="10">
        <f>AE14-V48</f>
        <v>-7.800000000000011</v>
      </c>
      <c r="AG14" s="15">
        <f>V14*8</f>
        <v>440</v>
      </c>
      <c r="AH14" s="10">
        <f>V14*9</f>
        <v>495</v>
      </c>
      <c r="AI14" s="17">
        <f>AH14-V52</f>
        <v>2.1999999999999886</v>
      </c>
      <c r="AJ14" s="10">
        <f>V14*10</f>
        <v>550</v>
      </c>
      <c r="AK14" s="10">
        <f>AJ14-V54</f>
        <v>-12.399999999999977</v>
      </c>
      <c r="AL14" s="10">
        <f>V14*11</f>
        <v>605</v>
      </c>
      <c r="AM14" s="10">
        <f>AL14-V55</f>
        <v>16.600000000000023</v>
      </c>
      <c r="AN14" s="10">
        <f>AL14-V56</f>
        <v>-24.200000000000045</v>
      </c>
      <c r="AO14" s="2"/>
      <c r="AP14" s="3" t="s">
        <v>22</v>
      </c>
      <c r="AQ14" s="3"/>
      <c r="AR14" s="3"/>
      <c r="AS14" s="3"/>
      <c r="AT14" s="3"/>
      <c r="AU14" s="2">
        <f>AU26/2</f>
        <v>55</v>
      </c>
      <c r="AV14" s="9">
        <f>AU14*2</f>
        <v>110</v>
      </c>
      <c r="AW14" s="10">
        <f>AU14*3</f>
        <v>165</v>
      </c>
      <c r="AX14" s="11">
        <f>AW14-AU33</f>
        <v>0.42404999999999404</v>
      </c>
      <c r="AY14" s="12">
        <f>AU14*4</f>
        <v>220</v>
      </c>
      <c r="AZ14" s="10">
        <f>AU14*5</f>
        <v>275</v>
      </c>
      <c r="BA14" s="14">
        <f>AZ14-AU42</f>
        <v>-1.9426000000000272</v>
      </c>
      <c r="BB14" s="10">
        <f>AU14*6</f>
        <v>330</v>
      </c>
      <c r="BC14" s="13">
        <f>BB14-AU45</f>
        <v>0.8480999999999881</v>
      </c>
      <c r="BD14" s="10">
        <f>AU14*7</f>
        <v>385</v>
      </c>
      <c r="BE14" s="23">
        <f>BD14-AU48</f>
        <v>-8.24273999999997</v>
      </c>
      <c r="BF14" s="15">
        <f>AU14*8</f>
        <v>440</v>
      </c>
      <c r="BG14" s="10">
        <f>AU14*9</f>
        <v>495</v>
      </c>
      <c r="BH14" s="22">
        <f>BG14-AU52</f>
        <v>1.401839999999936</v>
      </c>
      <c r="BI14" s="10">
        <f>AU14*10</f>
        <v>550</v>
      </c>
      <c r="BJ14" s="14">
        <f>BI14-AU54</f>
        <v>-3.8852000000000544</v>
      </c>
      <c r="BK14" s="10">
        <f>AU14*11</f>
        <v>605</v>
      </c>
      <c r="BL14" s="10">
        <f>BK14-AU55</f>
        <v>16.821640000000002</v>
      </c>
      <c r="BM14" s="10">
        <f>BK14-AU56</f>
        <v>-18.15307999999993</v>
      </c>
      <c r="BN14" s="3" t="s">
        <v>22</v>
      </c>
      <c r="BO14" s="3"/>
      <c r="BP14" s="3"/>
      <c r="BQ14" s="3"/>
      <c r="BR14" s="3"/>
      <c r="BS14" s="2">
        <f>BS26/2</f>
        <v>55</v>
      </c>
      <c r="BT14" s="9">
        <f>BS14*2</f>
        <v>110</v>
      </c>
      <c r="BU14" s="10">
        <f>BS14*3</f>
        <v>165</v>
      </c>
      <c r="BV14" s="19">
        <f>BU14-BS33</f>
        <v>0.511674775180353</v>
      </c>
      <c r="BW14" s="12">
        <f>BS14*4</f>
        <v>220</v>
      </c>
      <c r="BX14" s="10">
        <f>BS14*5</f>
        <v>275</v>
      </c>
      <c r="BY14" s="14">
        <f>BX14-BS42</f>
        <v>-2.2609343413952843</v>
      </c>
      <c r="BZ14" s="10">
        <f>BS14*6</f>
        <v>330</v>
      </c>
      <c r="CA14" s="13">
        <f>BZ14-BS45</f>
        <v>1.023349550360706</v>
      </c>
      <c r="CB14" s="10">
        <f>BS14*7</f>
        <v>385</v>
      </c>
      <c r="CC14" s="23">
        <f>CB14-BS48</f>
        <v>-8.547704195390509</v>
      </c>
      <c r="CD14" s="15">
        <f>BS14*8</f>
        <v>440</v>
      </c>
      <c r="CE14" s="10">
        <f>BS14*9</f>
        <v>495</v>
      </c>
      <c r="CF14" s="22">
        <f>CE14-BS52</f>
        <v>1.5350245722081013</v>
      </c>
      <c r="CG14" s="10">
        <f>BS14*10</f>
        <v>550</v>
      </c>
      <c r="CH14" s="14">
        <f>CG14-BS54</f>
        <v>-4.5218686827905685</v>
      </c>
      <c r="CI14" s="10">
        <f>BS14*11</f>
        <v>605</v>
      </c>
      <c r="CJ14" s="10">
        <f>CI14-BS55</f>
        <v>16.508725899913088</v>
      </c>
      <c r="CK14" s="10">
        <f>CI14-BS56</f>
        <v>-18.837101644467793</v>
      </c>
    </row>
    <row r="15" spans="1:89" ht="12.75">
      <c r="A15" s="3" t="s">
        <v>23</v>
      </c>
      <c r="B15" s="1">
        <f>B14*1.0594630943593</f>
        <v>58.27047018976124</v>
      </c>
      <c r="C15" s="9">
        <f>B15*2</f>
        <v>116.54094037952248</v>
      </c>
      <c r="D15" s="10">
        <f>B15*3</f>
        <v>174.81141056928374</v>
      </c>
      <c r="E15" s="11">
        <f>D15-B34</f>
        <v>0.19729485278173797</v>
      </c>
      <c r="F15" s="12">
        <f>B15*4</f>
        <v>233.08188075904496</v>
      </c>
      <c r="G15" s="10">
        <f>B15*5</f>
        <v>291.3523509488062</v>
      </c>
      <c r="H15" s="14">
        <f>G15-B43</f>
        <v>-2.3124169686014966</v>
      </c>
      <c r="I15" s="10">
        <f>B15*6</f>
        <v>349.6228211385675</v>
      </c>
      <c r="J15" s="13">
        <f>I15-B46</f>
        <v>0.3945897055634191</v>
      </c>
      <c r="K15" s="10">
        <f>B15*7</f>
        <v>407.8932913283287</v>
      </c>
      <c r="L15" s="23">
        <f>K15-B49</f>
        <v>-7.411406251616654</v>
      </c>
      <c r="M15" s="15">
        <f>B15*8</f>
        <v>466.1637615180899</v>
      </c>
      <c r="N15" s="10">
        <f>B15*9</f>
        <v>524.4342317078512</v>
      </c>
      <c r="O15" s="27">
        <f>N15-B53</f>
        <v>1.1831011066535666</v>
      </c>
      <c r="P15" s="10">
        <f>B15*10</f>
        <v>582.7047018976124</v>
      </c>
      <c r="Q15" s="14">
        <f>P15-B55</f>
        <v>-4.624833937203221</v>
      </c>
      <c r="R15" s="10">
        <f>B15*11</f>
        <v>640.9751720873736</v>
      </c>
      <c r="S15" s="10">
        <f>R15-B56</f>
        <v>18.721204643211195</v>
      </c>
      <c r="T15" s="10">
        <f>R15-B57</f>
        <v>-18.279941738366915</v>
      </c>
      <c r="U15" s="3" t="s">
        <v>23</v>
      </c>
      <c r="V15" s="2">
        <f>V27/2</f>
        <v>58.75</v>
      </c>
      <c r="W15" s="9">
        <f>V15*2</f>
        <v>117.5</v>
      </c>
      <c r="X15" s="10">
        <f>V15*3</f>
        <v>176.25</v>
      </c>
      <c r="Y15" s="11">
        <f>X15-V34</f>
        <v>0.3499999999999943</v>
      </c>
      <c r="Z15" s="12">
        <f>V15*4</f>
        <v>235</v>
      </c>
      <c r="AA15" s="10">
        <f>V15*5</f>
        <v>293.75</v>
      </c>
      <c r="AB15" s="13">
        <f>AA15-V43</f>
        <v>-0.44999999999998863</v>
      </c>
      <c r="AC15" s="10">
        <f>V15*6</f>
        <v>352.5</v>
      </c>
      <c r="AD15" s="13">
        <f>AC15-V46</f>
        <v>0.6999999999999886</v>
      </c>
      <c r="AE15" s="10">
        <f>V15*7</f>
        <v>411.25</v>
      </c>
      <c r="AF15" s="10">
        <f>AE15-V49</f>
        <v>-5.75</v>
      </c>
      <c r="AG15" s="15">
        <f>V15*8</f>
        <v>470</v>
      </c>
      <c r="AH15" s="10">
        <f>V15*9</f>
        <v>528.75</v>
      </c>
      <c r="AI15" s="17">
        <f>AH15-V53</f>
        <v>2.75</v>
      </c>
      <c r="AJ15" s="10">
        <f>V15*10</f>
        <v>587.5</v>
      </c>
      <c r="AK15" s="13">
        <f>AJ15-V55</f>
        <v>-0.8999999999999773</v>
      </c>
      <c r="AL15" s="10">
        <f>V15*11</f>
        <v>646.25</v>
      </c>
      <c r="AM15" s="10">
        <f>AL15-V56</f>
        <v>17.049999999999955</v>
      </c>
      <c r="AN15" s="10">
        <f>AL15-V57</f>
        <v>-12.149999999999977</v>
      </c>
      <c r="AO15" s="2"/>
      <c r="AP15" s="3" t="s">
        <v>23</v>
      </c>
      <c r="AQ15" s="3"/>
      <c r="AR15" s="3"/>
      <c r="AS15" s="3"/>
      <c r="AT15" s="3"/>
      <c r="AU15" s="2">
        <f>AU27/2</f>
        <v>58.40527</v>
      </c>
      <c r="AV15" s="9">
        <f>AU15*2</f>
        <v>116.81054</v>
      </c>
      <c r="AW15" s="10">
        <f>AU15*3</f>
        <v>175.21581</v>
      </c>
      <c r="AX15" s="11">
        <f>AW15-AU34</f>
        <v>-0.00451000000001045</v>
      </c>
      <c r="AY15" s="12">
        <f>AU15*4</f>
        <v>233.62108</v>
      </c>
      <c r="AZ15" s="10">
        <f>AU15*5</f>
        <v>292.02635</v>
      </c>
      <c r="BA15" s="14">
        <f>AZ15-AU43</f>
        <v>-2.0628300000000195</v>
      </c>
      <c r="BB15" s="10">
        <f>AU15*6</f>
        <v>350.43162</v>
      </c>
      <c r="BC15" s="13">
        <f>BB15-AU46</f>
        <v>-0.0090200000000209</v>
      </c>
      <c r="BD15" s="10">
        <f>AU15*7</f>
        <v>408.83689000000004</v>
      </c>
      <c r="BE15" s="23">
        <f>BD15-AU49</f>
        <v>-6.587789999999927</v>
      </c>
      <c r="BF15" s="15">
        <f>AU15*8</f>
        <v>467.24216</v>
      </c>
      <c r="BG15" s="10">
        <f>AU15*9</f>
        <v>525.64743</v>
      </c>
      <c r="BH15" s="18">
        <f>BG15-AU53</f>
        <v>-0.027169999999955508</v>
      </c>
      <c r="BI15" s="10">
        <f>AU15*10</f>
        <v>584.0527</v>
      </c>
      <c r="BJ15" s="14">
        <f>BI15-AU55</f>
        <v>-4.125660000000039</v>
      </c>
      <c r="BK15" s="10">
        <f>AU15*11</f>
        <v>642.45797</v>
      </c>
      <c r="BL15" s="10">
        <f>BK15-AU56</f>
        <v>19.304890000000114</v>
      </c>
      <c r="BM15" s="10">
        <f>BK15-AU57</f>
        <v>-15.845829999999978</v>
      </c>
      <c r="BN15" s="3" t="s">
        <v>23</v>
      </c>
      <c r="BO15" s="3"/>
      <c r="BP15" s="3"/>
      <c r="BQ15" s="3"/>
      <c r="BR15" s="3"/>
      <c r="BS15" s="2">
        <f>BS27/2</f>
        <v>58.48472824993424</v>
      </c>
      <c r="BT15" s="9">
        <f>BS15*2</f>
        <v>116.96945649986849</v>
      </c>
      <c r="BU15" s="10">
        <f>BS15*3</f>
        <v>175.45418474980272</v>
      </c>
      <c r="BV15" s="19">
        <f>BU15-BS34</f>
        <v>8.770379622546898E-08</v>
      </c>
      <c r="BW15" s="12">
        <f>BS15*4</f>
        <v>233.93891299973697</v>
      </c>
      <c r="BX15" s="10">
        <f>BS15*5</f>
        <v>292.4236412496712</v>
      </c>
      <c r="BY15" s="14">
        <f>BX15-BS43</f>
        <v>-1.8219958003722354</v>
      </c>
      <c r="BZ15" s="10">
        <f>BS15*6</f>
        <v>350.90836949960544</v>
      </c>
      <c r="CA15" s="13">
        <f>BZ15-BS46</f>
        <v>1.7540759245093795E-07</v>
      </c>
      <c r="CB15" s="10">
        <f>BS15*7</f>
        <v>409.3930977495397</v>
      </c>
      <c r="CC15" s="23">
        <f>CB15-BS49</f>
        <v>-6.498303554662641</v>
      </c>
      <c r="CD15" s="15">
        <f>BS15*8</f>
        <v>467.87782599947394</v>
      </c>
      <c r="CE15" s="10">
        <f>BS15*9</f>
        <v>526.3625542494082</v>
      </c>
      <c r="CF15" s="18">
        <f>CE15-BS53</f>
        <v>5.262229478830704E-07</v>
      </c>
      <c r="CG15" s="10">
        <f>BS15*10</f>
        <v>584.8472824993424</v>
      </c>
      <c r="CH15" s="14">
        <f>CG15-BS55</f>
        <v>-3.643991600744471</v>
      </c>
      <c r="CI15" s="10">
        <f>BS15*11</f>
        <v>643.3320107492767</v>
      </c>
      <c r="CJ15" s="10">
        <f>CI15-BS56</f>
        <v>19.494909104808926</v>
      </c>
      <c r="CK15" s="10">
        <f>CI15-BS57</f>
        <v>-14.621290150001869</v>
      </c>
    </row>
    <row r="16" spans="1:89" ht="12.75">
      <c r="A16" s="3" t="s">
        <v>24</v>
      </c>
      <c r="B16" s="1">
        <f>B15*1.0594630943593</f>
        <v>61.735412657015516</v>
      </c>
      <c r="C16" s="9">
        <f>B16*2</f>
        <v>123.47082531403103</v>
      </c>
      <c r="D16" s="10">
        <f>B16*3</f>
        <v>185.20623797104656</v>
      </c>
      <c r="E16" s="11">
        <f>D16-B35</f>
        <v>0.20902661522930543</v>
      </c>
      <c r="F16" s="12">
        <f>B16*4</f>
        <v>246.94165062806206</v>
      </c>
      <c r="G16" s="10">
        <f>B16*5</f>
        <v>308.67706328507757</v>
      </c>
      <c r="H16" s="14">
        <f>G16-B44</f>
        <v>-2.4499204370034704</v>
      </c>
      <c r="I16" s="10">
        <f>B16*6</f>
        <v>370.4124759420931</v>
      </c>
      <c r="J16" s="13">
        <f>I16-B47</f>
        <v>0.418053230458554</v>
      </c>
      <c r="K16" s="10">
        <f>B16*7</f>
        <v>432.1478885991086</v>
      </c>
      <c r="L16" s="23">
        <f>K16-B50</f>
        <v>-7.8521114008916015</v>
      </c>
      <c r="M16" s="15">
        <f>B16*8</f>
        <v>493.8833012561241</v>
      </c>
      <c r="N16" s="10">
        <f>B16*9</f>
        <v>555.6187139131397</v>
      </c>
      <c r="O16" s="27">
        <f>N16-B54</f>
        <v>1.253451959395079</v>
      </c>
      <c r="P16" s="10">
        <f>B16*10</f>
        <v>617.3541265701551</v>
      </c>
      <c r="Q16" s="14">
        <f>P16-B56</f>
        <v>-4.899840874007282</v>
      </c>
      <c r="R16" s="10">
        <f>B16*11</f>
        <v>679.0895392271707</v>
      </c>
      <c r="S16" s="10">
        <f>R16-B57</f>
        <v>19.834425401430167</v>
      </c>
      <c r="T16" s="10">
        <f>R16-B58</f>
        <v>-19.36692363883776</v>
      </c>
      <c r="U16" s="3" t="s">
        <v>24</v>
      </c>
      <c r="V16" s="2">
        <f>V28/2</f>
        <v>61.6</v>
      </c>
      <c r="W16" s="9">
        <f>V16*2</f>
        <v>123.2</v>
      </c>
      <c r="X16" s="10">
        <f>V16*3</f>
        <v>184.8</v>
      </c>
      <c r="Y16" s="20">
        <f>X16-V35</f>
        <v>-3.0999999999999943</v>
      </c>
      <c r="Z16" s="12">
        <f>V16*4</f>
        <v>246.4</v>
      </c>
      <c r="AA16" s="10">
        <f>V16*5</f>
        <v>308</v>
      </c>
      <c r="AB16" s="28">
        <f>AA16-V44</f>
        <v>-6.600000000000023</v>
      </c>
      <c r="AC16" s="10">
        <f>V16*6</f>
        <v>369.6</v>
      </c>
      <c r="AD16" s="23">
        <f>AC16-V47</f>
        <v>-6.199999999999989</v>
      </c>
      <c r="AE16" s="10">
        <f>V16*7</f>
        <v>431.2</v>
      </c>
      <c r="AF16" s="10">
        <f>AE16-V50</f>
        <v>-8.800000000000011</v>
      </c>
      <c r="AG16" s="15">
        <f>V16*8</f>
        <v>492.8</v>
      </c>
      <c r="AH16" s="10">
        <f>V16*9</f>
        <v>554.4</v>
      </c>
      <c r="AI16" s="14">
        <f>AH16-V54</f>
        <v>-8</v>
      </c>
      <c r="AJ16" s="10">
        <f>V16*10</f>
        <v>616</v>
      </c>
      <c r="AK16" s="10">
        <f>AJ16-V56</f>
        <v>-13.200000000000045</v>
      </c>
      <c r="AL16" s="10">
        <f>V16*11</f>
        <v>677.6</v>
      </c>
      <c r="AM16" s="10">
        <f>AL16-V57</f>
        <v>19.200000000000045</v>
      </c>
      <c r="AN16" s="10">
        <f>AL16-V58</f>
        <v>-26</v>
      </c>
      <c r="AO16" s="2"/>
      <c r="AP16" s="3" t="s">
        <v>24</v>
      </c>
      <c r="AQ16" s="3"/>
      <c r="AR16" s="3"/>
      <c r="AS16" s="3"/>
      <c r="AT16" s="3"/>
      <c r="AU16" s="2">
        <f>AU28/2</f>
        <v>61.69977000000001</v>
      </c>
      <c r="AV16" s="9">
        <f>AU16*2</f>
        <v>123.39954000000002</v>
      </c>
      <c r="AW16" s="10">
        <f>AU16*3</f>
        <v>185.09931000000003</v>
      </c>
      <c r="AX16" s="11">
        <f>AW16-AU35</f>
        <v>0.5289900000000216</v>
      </c>
      <c r="AY16" s="12">
        <f>AU16*4</f>
        <v>246.79908000000003</v>
      </c>
      <c r="AZ16" s="10">
        <f>AU16*5</f>
        <v>308.49885000000006</v>
      </c>
      <c r="BA16" s="14">
        <f>AZ16-AU44</f>
        <v>-3.0776899999999046</v>
      </c>
      <c r="BB16" s="10">
        <f>AU16*6</f>
        <v>370.19862000000006</v>
      </c>
      <c r="BC16" s="13">
        <f>BB16-AU47</f>
        <v>1.0579800000000432</v>
      </c>
      <c r="BD16" s="10">
        <f>AU16*7</f>
        <v>431.89839000000006</v>
      </c>
      <c r="BE16" s="23">
        <f>BD16-AU50</f>
        <v>-8.101609999999937</v>
      </c>
      <c r="BF16" s="15">
        <f>AU16*8</f>
        <v>493.59816000000006</v>
      </c>
      <c r="BG16" s="10">
        <f>AU16*9</f>
        <v>555.2979300000001</v>
      </c>
      <c r="BH16" s="22">
        <f>BG16-AU54</f>
        <v>1.4127300000000105</v>
      </c>
      <c r="BI16" s="10">
        <f>AU16*10</f>
        <v>616.9977000000001</v>
      </c>
      <c r="BJ16" s="23">
        <f>BI16-AU56</f>
        <v>-6.155379999999809</v>
      </c>
      <c r="BK16" s="10">
        <f>AU16*11</f>
        <v>678.6974700000001</v>
      </c>
      <c r="BL16" s="10">
        <f>BK16-AU57</f>
        <v>20.393670000000043</v>
      </c>
      <c r="BM16" s="10">
        <f>BK16-AU58</f>
        <v>-22.183809999999994</v>
      </c>
      <c r="BN16" s="3" t="s">
        <v>24</v>
      </c>
      <c r="BO16" s="3"/>
      <c r="BP16" s="3"/>
      <c r="BQ16" s="3"/>
      <c r="BR16" s="3"/>
      <c r="BS16" s="2">
        <f>BS28/2</f>
        <v>61.68312192847399</v>
      </c>
      <c r="BT16" s="9">
        <f>BS16*2</f>
        <v>123.36624385694797</v>
      </c>
      <c r="BU16" s="10">
        <f>BS16*3</f>
        <v>185.04936578542197</v>
      </c>
      <c r="BV16" s="19">
        <f>BU16-BS35</f>
        <v>9.250015864381567E-08</v>
      </c>
      <c r="BW16" s="12">
        <f>BS16*4</f>
        <v>246.73248771389595</v>
      </c>
      <c r="BX16" s="10">
        <f>BS16*5</f>
        <v>308.41560964236993</v>
      </c>
      <c r="BY16" s="14">
        <f>BX16-BS44</f>
        <v>-3.502941179863967</v>
      </c>
      <c r="BZ16" s="10">
        <f>BS16*6</f>
        <v>370.09873157084394</v>
      </c>
      <c r="CA16" s="13">
        <f>BZ16-BS47</f>
        <v>1.8500031728763133E-07</v>
      </c>
      <c r="CB16" s="10">
        <f>BS16*7</f>
        <v>431.7818534993179</v>
      </c>
      <c r="CC16" s="23">
        <f>CB16-BS50</f>
        <v>-8.21814650068211</v>
      </c>
      <c r="CD16" s="15">
        <f>BS16*8</f>
        <v>493.4649754277919</v>
      </c>
      <c r="CE16" s="10">
        <f>BS16*9</f>
        <v>555.1480973562659</v>
      </c>
      <c r="CF16" s="24">
        <f>CE16-BS54</f>
        <v>0.6262286734753388</v>
      </c>
      <c r="CG16" s="10">
        <f>BS16*10</f>
        <v>616.8312192847399</v>
      </c>
      <c r="CH16" s="23">
        <f>CG16-BS56</f>
        <v>-7.005882359727934</v>
      </c>
      <c r="CI16" s="10">
        <f>BS16*11</f>
        <v>678.5143412132138</v>
      </c>
      <c r="CJ16" s="10">
        <f>CI16-BS57</f>
        <v>20.561040313935223</v>
      </c>
      <c r="CK16" s="10">
        <f>CI16-BS58</f>
        <v>-23.302397435181888</v>
      </c>
    </row>
    <row r="17" spans="1:89" ht="12.75">
      <c r="A17" s="3" t="s">
        <v>25</v>
      </c>
      <c r="B17" s="1">
        <f>B29/2</f>
        <v>65.40639132514967</v>
      </c>
      <c r="C17" s="9">
        <f>B17*2</f>
        <v>130.81278265029934</v>
      </c>
      <c r="D17" s="21">
        <f>B17*3</f>
        <v>196.219173975449</v>
      </c>
      <c r="E17" s="11">
        <f>D17-B36</f>
        <v>0.22145598457427695</v>
      </c>
      <c r="F17" s="12">
        <f>B17*4</f>
        <v>261.6255653005987</v>
      </c>
      <c r="G17" s="10">
        <f>B17*5</f>
        <v>327.03195662574836</v>
      </c>
      <c r="H17" s="14">
        <f>G17-B45</f>
        <v>-2.5956002871217265</v>
      </c>
      <c r="I17" s="10">
        <f>B17*6</f>
        <v>392.438347950898</v>
      </c>
      <c r="J17" s="13">
        <f>I17-B48</f>
        <v>0.44291196914849706</v>
      </c>
      <c r="K17" s="10">
        <f>B17*7</f>
        <v>457.8447392760477</v>
      </c>
      <c r="L17" s="23">
        <f>K17-B51</f>
        <v>-8.319022242042479</v>
      </c>
      <c r="M17" s="15">
        <f>B17*8</f>
        <v>523.2511306011974</v>
      </c>
      <c r="N17" s="10">
        <f>B17*9</f>
        <v>588.657521926347</v>
      </c>
      <c r="O17" s="27">
        <f>N17-B55</f>
        <v>1.327986091531443</v>
      </c>
      <c r="P17" s="10">
        <f>B17*10</f>
        <v>654.0639132514967</v>
      </c>
      <c r="Q17" s="28">
        <f>P17-B57</f>
        <v>-5.191200574243794</v>
      </c>
      <c r="R17" s="10">
        <f>B17*11</f>
        <v>719.4703045766464</v>
      </c>
      <c r="S17" s="10">
        <f>R17-B58</f>
        <v>21.013841710637962</v>
      </c>
      <c r="T17" s="10">
        <f>R17-B59</f>
        <v>-20.518540846623182</v>
      </c>
      <c r="U17" s="3" t="s">
        <v>25</v>
      </c>
      <c r="V17" s="2">
        <f>V29/2</f>
        <v>65.75</v>
      </c>
      <c r="W17" s="9">
        <f>V17*2</f>
        <v>131.5</v>
      </c>
      <c r="X17" s="10">
        <f>V17*3</f>
        <v>197.25</v>
      </c>
      <c r="Y17" s="11">
        <f>X17-V36</f>
        <v>0.8499999999999943</v>
      </c>
      <c r="Z17" s="12">
        <f>V17*4</f>
        <v>263</v>
      </c>
      <c r="AA17" s="10">
        <f>V17*5</f>
        <v>328.75</v>
      </c>
      <c r="AB17" s="13">
        <f>AA17-V45</f>
        <v>-0.44999999999998863</v>
      </c>
      <c r="AC17" s="10">
        <f>V17*6</f>
        <v>394.5</v>
      </c>
      <c r="AD17" s="14">
        <f>AC17-V48</f>
        <v>1.6999999999999886</v>
      </c>
      <c r="AE17" s="10">
        <f>V17*7</f>
        <v>460.25</v>
      </c>
      <c r="AF17" s="10">
        <f>AE17-V51</f>
        <v>-9.75</v>
      </c>
      <c r="AG17" s="15">
        <f>V17*8</f>
        <v>526</v>
      </c>
      <c r="AH17" s="10">
        <f>V17*9</f>
        <v>591.75</v>
      </c>
      <c r="AI17" s="17">
        <f>AH17-V55</f>
        <v>3.3500000000000227</v>
      </c>
      <c r="AJ17" s="10">
        <f>V17*10</f>
        <v>657.5</v>
      </c>
      <c r="AK17" s="13">
        <f>AJ17-V57</f>
        <v>-0.8999999999999773</v>
      </c>
      <c r="AL17" s="10">
        <f>V17*11</f>
        <v>723.25</v>
      </c>
      <c r="AM17" s="10">
        <f>AL17-V58</f>
        <v>19.649999999999977</v>
      </c>
      <c r="AN17" s="10">
        <f>AL17-V59</f>
        <v>-28.350000000000023</v>
      </c>
      <c r="AO17" s="2"/>
      <c r="AP17" s="3" t="s">
        <v>25</v>
      </c>
      <c r="AQ17" s="3"/>
      <c r="AR17" s="3"/>
      <c r="AS17" s="3"/>
      <c r="AT17" s="3"/>
      <c r="AU17" s="2">
        <f>AU29/2</f>
        <v>65.70932499999999</v>
      </c>
      <c r="AV17" s="9">
        <f>AU17*2</f>
        <v>131.41864999999999</v>
      </c>
      <c r="AW17" s="10">
        <f>AU17*3</f>
        <v>197.127975</v>
      </c>
      <c r="AX17" s="11">
        <f>AW17-AU36</f>
        <v>0.5066050000000075</v>
      </c>
      <c r="AY17" s="12">
        <f>AU17*4</f>
        <v>262.83729999999997</v>
      </c>
      <c r="AZ17" s="10">
        <f>AU17*5</f>
        <v>328.54662499999995</v>
      </c>
      <c r="BA17" s="13">
        <f>AZ17-AU45</f>
        <v>-0.6052750000000628</v>
      </c>
      <c r="BB17" s="10">
        <f>AU17*6</f>
        <v>394.25595</v>
      </c>
      <c r="BC17" s="13">
        <f>BB17-AU48</f>
        <v>1.013210000000015</v>
      </c>
      <c r="BD17" s="10">
        <f>AU17*7</f>
        <v>459.96527499999996</v>
      </c>
      <c r="BE17" s="23">
        <f>BD17-AU51</f>
        <v>-7.27688500000005</v>
      </c>
      <c r="BF17" s="15">
        <f>AU17*8</f>
        <v>525.6745999999999</v>
      </c>
      <c r="BG17" s="10">
        <f>AU17*9</f>
        <v>591.383925</v>
      </c>
      <c r="BH17" s="22">
        <f>BG17-AU55</f>
        <v>3.2055649999999787</v>
      </c>
      <c r="BI17" s="10">
        <f>AU17*10</f>
        <v>657.0932499999999</v>
      </c>
      <c r="BJ17" s="14">
        <f>BI17-AU57</f>
        <v>-1.2105500000001257</v>
      </c>
      <c r="BK17" s="10">
        <f>AU17*11</f>
        <v>722.8025749999999</v>
      </c>
      <c r="BL17" s="10">
        <f>BK17-AU58</f>
        <v>21.921294999999873</v>
      </c>
      <c r="BM17" s="10">
        <f>BK17-AU59</f>
        <v>-15.478705000000105</v>
      </c>
      <c r="BN17" s="3" t="s">
        <v>25</v>
      </c>
      <c r="BO17" s="3"/>
      <c r="BP17" s="3"/>
      <c r="BQ17" s="3"/>
      <c r="BR17" s="3"/>
      <c r="BS17" s="2">
        <f>BS29/2</f>
        <v>65.79531921539815</v>
      </c>
      <c r="BT17" s="9">
        <f>BS17*2</f>
        <v>131.5906384307963</v>
      </c>
      <c r="BU17" s="10">
        <f>BS17*3</f>
        <v>197.38595764619447</v>
      </c>
      <c r="BV17" s="19">
        <f>BU17-BS36</f>
        <v>0.6121055484992155</v>
      </c>
      <c r="BW17" s="12">
        <f>BS17*4</f>
        <v>263.1812768615926</v>
      </c>
      <c r="BX17" s="10">
        <f>BS17*5</f>
        <v>328.97659607699075</v>
      </c>
      <c r="BY17" s="13">
        <f>BX17-BS45</f>
        <v>-5.4372648548906E-05</v>
      </c>
      <c r="BZ17" s="10">
        <f>BS17*6</f>
        <v>394.77191529238894</v>
      </c>
      <c r="CA17" s="14">
        <f>BZ17-BS48</f>
        <v>1.224211096998431</v>
      </c>
      <c r="CB17" s="10">
        <f>BS17*7</f>
        <v>460.5672345077871</v>
      </c>
      <c r="CC17" s="23">
        <f>CB17-BS51</f>
        <v>-7.310591491686864</v>
      </c>
      <c r="CD17" s="15">
        <f>BS17*8</f>
        <v>526.3625537231852</v>
      </c>
      <c r="CE17" s="10">
        <f>BS17*9</f>
        <v>592.1578729385834</v>
      </c>
      <c r="CF17" s="22">
        <f>CE17-BS55</f>
        <v>3.6665988384964976</v>
      </c>
      <c r="CG17" s="10">
        <f>BS17*10</f>
        <v>657.9531921539815</v>
      </c>
      <c r="CH17" s="14">
        <f>CG17-BS57</f>
        <v>-0.000108745297097812</v>
      </c>
      <c r="CI17" s="10">
        <f>BS17*11</f>
        <v>723.7485113693797</v>
      </c>
      <c r="CJ17" s="10">
        <f>CI17-BS58</f>
        <v>21.931772720983986</v>
      </c>
      <c r="CK17" s="10">
        <f>CI17-BS59</f>
        <v>-16.448951402307557</v>
      </c>
    </row>
    <row r="18" spans="1:89" ht="12.75">
      <c r="A18" s="3" t="s">
        <v>26</v>
      </c>
      <c r="B18" s="1">
        <f>B30/2</f>
        <v>69.29565774421803</v>
      </c>
      <c r="C18" s="9">
        <f>B18*2</f>
        <v>138.59131548843607</v>
      </c>
      <c r="D18" s="10">
        <f>B18*3</f>
        <v>207.8869732326541</v>
      </c>
      <c r="E18" s="11">
        <f>D18-B37</f>
        <v>0.23462444268145077</v>
      </c>
      <c r="F18" s="12">
        <f>B18*4</f>
        <v>277.18263097687213</v>
      </c>
      <c r="G18" s="10">
        <f>B18*5</f>
        <v>346.47828872109017</v>
      </c>
      <c r="H18" s="14">
        <f>G18-B46</f>
        <v>-2.7499427119138886</v>
      </c>
      <c r="I18" s="10">
        <f>B18*6</f>
        <v>415.7739464653082</v>
      </c>
      <c r="J18" s="13">
        <f>I18-B49</f>
        <v>0.4692488853628447</v>
      </c>
      <c r="K18" s="10">
        <f>B18*7</f>
        <v>485.06960420952623</v>
      </c>
      <c r="L18" s="23">
        <f>K18-B52</f>
        <v>-8.813697046598179</v>
      </c>
      <c r="M18" s="15">
        <f>B18*8</f>
        <v>554.3652619537443</v>
      </c>
      <c r="N18" s="10">
        <f>B18*9</f>
        <v>623.6609196979623</v>
      </c>
      <c r="O18" s="27">
        <f>N18-B56</f>
        <v>1.4069522537998864</v>
      </c>
      <c r="P18" s="10">
        <f>B18*10</f>
        <v>692.9565774421803</v>
      </c>
      <c r="Q18" s="28">
        <f>P18-B58</f>
        <v>-5.499885423828118</v>
      </c>
      <c r="R18" s="10">
        <f>B18*11</f>
        <v>762.2522351863984</v>
      </c>
      <c r="S18" s="10">
        <f>R18-B59</f>
        <v>22.26338976312877</v>
      </c>
      <c r="T18" s="10">
        <f>R18-B60</f>
        <v>-21.738636777101078</v>
      </c>
      <c r="U18" s="3" t="s">
        <v>26</v>
      </c>
      <c r="V18" s="2">
        <f>V30/2</f>
        <v>70.3</v>
      </c>
      <c r="W18" s="9">
        <f>V18*2</f>
        <v>140.6</v>
      </c>
      <c r="X18" s="10">
        <f>V18*3</f>
        <v>210.89999999999998</v>
      </c>
      <c r="Y18" s="20">
        <f>X18-V37</f>
        <v>2.3999999999999773</v>
      </c>
      <c r="Z18" s="12">
        <f>V18*4</f>
        <v>281.2</v>
      </c>
      <c r="AA18" s="10">
        <f>V18*5</f>
        <v>351.5</v>
      </c>
      <c r="AB18" s="13">
        <f>AA18-V46</f>
        <v>-0.30000000000001137</v>
      </c>
      <c r="AC18" s="10">
        <f>V18*6</f>
        <v>421.79999999999995</v>
      </c>
      <c r="AD18" s="14">
        <f>AC18-V49</f>
        <v>4.7999999999999545</v>
      </c>
      <c r="AE18" s="10">
        <f>V18*7</f>
        <v>492.09999999999997</v>
      </c>
      <c r="AF18" s="13">
        <f>AE18-V52</f>
        <v>-0.7000000000000455</v>
      </c>
      <c r="AG18" s="15">
        <f>V18*8</f>
        <v>562.4</v>
      </c>
      <c r="AH18" s="10">
        <f>V18*9</f>
        <v>632.6999999999999</v>
      </c>
      <c r="AI18" s="17">
        <f>AH18-V56</f>
        <v>3.4999999999998863</v>
      </c>
      <c r="AJ18" s="10">
        <f>V18*10</f>
        <v>703</v>
      </c>
      <c r="AK18" s="13">
        <f>AJ18-V58</f>
        <v>-0.6000000000000227</v>
      </c>
      <c r="AL18" s="10">
        <f>V18*11</f>
        <v>773.3</v>
      </c>
      <c r="AM18" s="10">
        <f>AL18-V59</f>
        <v>21.699999999999932</v>
      </c>
      <c r="AN18" s="10">
        <f>AL18-V60</f>
        <v>-12.300000000000068</v>
      </c>
      <c r="AO18" s="2"/>
      <c r="AP18" s="3" t="s">
        <v>26</v>
      </c>
      <c r="AQ18" s="3"/>
      <c r="AR18" s="3"/>
      <c r="AS18" s="3"/>
      <c r="AT18" s="3"/>
      <c r="AU18" s="2">
        <f>AU30/2</f>
        <v>69.23565</v>
      </c>
      <c r="AV18" s="9">
        <f>AU18*2</f>
        <v>138.4713</v>
      </c>
      <c r="AW18" s="10">
        <f>AU18*3</f>
        <v>207.70695</v>
      </c>
      <c r="AX18" s="11">
        <f>AW18-AU37</f>
        <v>-0.005389999999977135</v>
      </c>
      <c r="AY18" s="12">
        <f>AU18*4</f>
        <v>276.9426</v>
      </c>
      <c r="AZ18" s="10">
        <f>AU18*5</f>
        <v>346.17825000000005</v>
      </c>
      <c r="BA18" s="14">
        <f>AZ18-AU46</f>
        <v>-4.262389999999982</v>
      </c>
      <c r="BB18" s="10">
        <f>AU18*6</f>
        <v>415.4139</v>
      </c>
      <c r="BC18" s="13">
        <f>BB18-AU49</f>
        <v>-0.01077999999995427</v>
      </c>
      <c r="BD18" s="10">
        <f>AU18*7</f>
        <v>484.64955000000003</v>
      </c>
      <c r="BE18" s="23">
        <f>BD18-AU52</f>
        <v>-8.94861000000003</v>
      </c>
      <c r="BF18" s="15">
        <f>AU18*8</f>
        <v>553.8852</v>
      </c>
      <c r="BG18" s="10">
        <f>AU18*9</f>
        <v>623.12085</v>
      </c>
      <c r="BH18" s="18">
        <f>BG18-AU56</f>
        <v>-0.03222999999991316</v>
      </c>
      <c r="BI18" s="10">
        <f>AU18*10</f>
        <v>692.3565000000001</v>
      </c>
      <c r="BJ18" s="23">
        <f>BI18-AU58</f>
        <v>-8.524779999999964</v>
      </c>
      <c r="BK18" s="10">
        <f>AU18*11</f>
        <v>761.5921500000001</v>
      </c>
      <c r="BL18" s="10">
        <f>BK18-AU59</f>
        <v>23.310870000000023</v>
      </c>
      <c r="BM18" s="10">
        <f>BK18-AU60</f>
        <v>-24.893329999999878</v>
      </c>
      <c r="BN18" s="3" t="s">
        <v>26</v>
      </c>
      <c r="BO18" s="3"/>
      <c r="BP18" s="3"/>
      <c r="BQ18" s="3"/>
      <c r="BR18" s="3"/>
      <c r="BS18" s="2">
        <f>BS30/2</f>
        <v>69.31523358534882</v>
      </c>
      <c r="BT18" s="9">
        <f>BS18*2</f>
        <v>138.63046717069764</v>
      </c>
      <c r="BU18" s="10">
        <f>BS18*3</f>
        <v>207.94570075604645</v>
      </c>
      <c r="BV18" s="19">
        <f>BU18-BS37</f>
        <v>1.0394526839263563E-07</v>
      </c>
      <c r="BW18" s="12">
        <f>BS18*4</f>
        <v>277.2609343413953</v>
      </c>
      <c r="BX18" s="10">
        <f>BS18*5</f>
        <v>346.5761679267441</v>
      </c>
      <c r="BY18" s="14">
        <f>BX18-BS46</f>
        <v>-4.33220139745373</v>
      </c>
      <c r="BZ18" s="10">
        <f>BS18*6</f>
        <v>415.8914015120929</v>
      </c>
      <c r="CA18" s="13">
        <f>BZ18-BS49</f>
        <v>2.0789053678527125E-07</v>
      </c>
      <c r="CB18" s="10">
        <f>BS18*7</f>
        <v>485.20663509744173</v>
      </c>
      <c r="CC18" s="23">
        <f>CB18-BS52</f>
        <v>-8.258340330350165</v>
      </c>
      <c r="CD18" s="15">
        <f>BS18*8</f>
        <v>554.5218686827906</v>
      </c>
      <c r="CE18" s="10">
        <f>BS18*9</f>
        <v>623.8371022681393</v>
      </c>
      <c r="CF18" s="18">
        <f>CE18-BS56</f>
        <v>6.236715535123949E-07</v>
      </c>
      <c r="CG18" s="10">
        <f>BS18*10</f>
        <v>693.1523358534882</v>
      </c>
      <c r="CH18" s="23">
        <f>CG18-BS58</f>
        <v>-8.66440279490746</v>
      </c>
      <c r="CI18" s="10">
        <f>BS18*11</f>
        <v>762.467569438837</v>
      </c>
      <c r="CJ18" s="10">
        <f>CI18-BS59</f>
        <v>22.270106667149776</v>
      </c>
      <c r="CK18" s="10">
        <f>CI18-BS60</f>
        <v>-24.627838951944</v>
      </c>
    </row>
    <row r="19" spans="1:89" ht="12.75">
      <c r="A19" s="3" t="s">
        <v>27</v>
      </c>
      <c r="B19" s="1">
        <f>B31/2</f>
        <v>73.41619197935191</v>
      </c>
      <c r="C19" s="9">
        <f>B19*2</f>
        <v>146.83238395870382</v>
      </c>
      <c r="D19" s="10">
        <f>B19*3</f>
        <v>220.24857593805572</v>
      </c>
      <c r="E19" s="11">
        <f>D19-B38</f>
        <v>0.24857593805563738</v>
      </c>
      <c r="F19" s="12">
        <f>B19*4</f>
        <v>293.66476791740763</v>
      </c>
      <c r="G19" s="10">
        <f>B19*5</f>
        <v>367.0809598967595</v>
      </c>
      <c r="H19" s="14">
        <f>G19-B47</f>
        <v>-2.9134628148750608</v>
      </c>
      <c r="I19" s="10">
        <f>B19*6</f>
        <v>440.49715187611145</v>
      </c>
      <c r="J19" s="13">
        <f>I19-B50</f>
        <v>0.4971518761112179</v>
      </c>
      <c r="K19" s="10">
        <f>B19*7</f>
        <v>513.9133438554634</v>
      </c>
      <c r="L19" s="23">
        <f>K19-B53</f>
        <v>-9.337786745734206</v>
      </c>
      <c r="M19" s="15">
        <f>B19*8</f>
        <v>587.3295358348153</v>
      </c>
      <c r="N19" s="10">
        <f>B19*9</f>
        <v>660.7457278141671</v>
      </c>
      <c r="O19" s="27">
        <f>N19-B57</f>
        <v>1.4906139884266167</v>
      </c>
      <c r="P19" s="10">
        <f>B19*10</f>
        <v>734.161919793519</v>
      </c>
      <c r="Q19" s="28">
        <f>P19-B59</f>
        <v>-5.826925629750576</v>
      </c>
      <c r="R19" s="10">
        <f>B19*11</f>
        <v>807.578111772871</v>
      </c>
      <c r="S19" s="10">
        <f>R19-B60</f>
        <v>23.587239809371567</v>
      </c>
      <c r="T19" s="10">
        <f>R19-B61</f>
        <v>-23.031283387020153</v>
      </c>
      <c r="U19" s="3" t="s">
        <v>27</v>
      </c>
      <c r="V19" s="2">
        <f>V31/2</f>
        <v>73.55</v>
      </c>
      <c r="W19" s="9">
        <f>V19*2</f>
        <v>147.1</v>
      </c>
      <c r="X19" s="10">
        <f>V19*3</f>
        <v>220.64999999999998</v>
      </c>
      <c r="Y19" s="11">
        <f>X19-V38</f>
        <v>0.6499999999999773</v>
      </c>
      <c r="Z19" s="12">
        <f>V19*4</f>
        <v>294.2</v>
      </c>
      <c r="AA19" s="10">
        <f>V19*5</f>
        <v>367.75</v>
      </c>
      <c r="AB19" s="28">
        <f>AA19-V47</f>
        <v>-8.050000000000011</v>
      </c>
      <c r="AC19" s="10">
        <f>V19*6</f>
        <v>441.29999999999995</v>
      </c>
      <c r="AD19" s="14">
        <f>AC19-V50</f>
        <v>1.2999999999999545</v>
      </c>
      <c r="AE19" s="10">
        <f>V19*7</f>
        <v>514.85</v>
      </c>
      <c r="AF19" s="10">
        <f>AE19-V53</f>
        <v>-11.149999999999977</v>
      </c>
      <c r="AG19" s="15">
        <f>V19*8</f>
        <v>588.4</v>
      </c>
      <c r="AH19" s="10">
        <f>V19*9</f>
        <v>661.9499999999999</v>
      </c>
      <c r="AI19" s="17">
        <f>AH19-V57</f>
        <v>3.5499999999999545</v>
      </c>
      <c r="AJ19" s="10">
        <f>V19*10</f>
        <v>735.5</v>
      </c>
      <c r="AK19" s="10">
        <f>AJ19-V59</f>
        <v>-16.100000000000023</v>
      </c>
      <c r="AL19" s="10">
        <f>V19*11</f>
        <v>809.05</v>
      </c>
      <c r="AM19" s="10">
        <f>AL19-V60</f>
        <v>23.449999999999932</v>
      </c>
      <c r="AN19" s="10">
        <f>AL19-V61</f>
        <v>-24.950000000000045</v>
      </c>
      <c r="AO19" s="2"/>
      <c r="AP19" s="3" t="s">
        <v>27</v>
      </c>
      <c r="AQ19" s="3"/>
      <c r="AR19" s="3"/>
      <c r="AS19" s="3"/>
      <c r="AT19" s="3"/>
      <c r="AU19" s="2">
        <f>AU31/2</f>
        <v>73.522295</v>
      </c>
      <c r="AV19" s="9">
        <f>AU19*2</f>
        <v>147.04459</v>
      </c>
      <c r="AW19" s="10">
        <f>AU19*3</f>
        <v>220.566885</v>
      </c>
      <c r="AX19" s="11">
        <f>AW19-AU38</f>
        <v>0.5668850000000134</v>
      </c>
      <c r="AY19" s="12">
        <f>AU19*4</f>
        <v>294.08918</v>
      </c>
      <c r="AZ19" s="10">
        <f>AU19*5</f>
        <v>367.611475</v>
      </c>
      <c r="BA19" s="14">
        <f>AZ19-AU47</f>
        <v>-1.5291650000000345</v>
      </c>
      <c r="BB19" s="10">
        <f>AU19*6</f>
        <v>441.13377</v>
      </c>
      <c r="BC19" s="13">
        <f>BB19-AU50</f>
        <v>1.1337700000000268</v>
      </c>
      <c r="BD19" s="10">
        <f>AU19*7</f>
        <v>514.656065</v>
      </c>
      <c r="BE19" s="10">
        <f>BD19-AU53</f>
        <v>-11.018534999999929</v>
      </c>
      <c r="BF19" s="15">
        <f>AU19*8</f>
        <v>588.17836</v>
      </c>
      <c r="BG19" s="10">
        <f>AU19*9</f>
        <v>661.700655</v>
      </c>
      <c r="BH19" s="22">
        <f>BG19-AU57</f>
        <v>3.3968549999999595</v>
      </c>
      <c r="BI19" s="10">
        <f>AU19*10</f>
        <v>735.22295</v>
      </c>
      <c r="BJ19" s="14">
        <f>BI19-AU59</f>
        <v>-3.058330000000069</v>
      </c>
      <c r="BK19" s="10">
        <f>AU19*11</f>
        <v>808.745245</v>
      </c>
      <c r="BL19" s="10">
        <f>BK19-AU60</f>
        <v>22.259765000000016</v>
      </c>
      <c r="BM19" s="10">
        <f>BK19-AU61</f>
        <v>-22.10411499999998</v>
      </c>
      <c r="BN19" s="3" t="s">
        <v>27</v>
      </c>
      <c r="BO19" s="3"/>
      <c r="BP19" s="3"/>
      <c r="BQ19" s="3"/>
      <c r="BR19" s="3"/>
      <c r="BS19" s="2">
        <f>BS31/2</f>
        <v>73.56140926251086</v>
      </c>
      <c r="BT19" s="9">
        <f>BS19*2</f>
        <v>147.12281852502173</v>
      </c>
      <c r="BU19" s="10">
        <f>BS19*3</f>
        <v>220.6842277875326</v>
      </c>
      <c r="BV19" s="19">
        <f>BU19-BS38</f>
        <v>0.684227787532592</v>
      </c>
      <c r="BW19" s="12">
        <f>BS19*4</f>
        <v>294.24563705004346</v>
      </c>
      <c r="BX19" s="10">
        <f>BS19*5</f>
        <v>367.80704631255435</v>
      </c>
      <c r="BY19" s="14">
        <f>BX19-BS47</f>
        <v>-2.2916850732892726</v>
      </c>
      <c r="BZ19" s="10">
        <f>BS19*6</f>
        <v>441.3684555750652</v>
      </c>
      <c r="CA19" s="14">
        <f>BZ19-BS50</f>
        <v>1.368455575065184</v>
      </c>
      <c r="CB19" s="10">
        <f>BS19*7</f>
        <v>514.929864837576</v>
      </c>
      <c r="CC19" s="10">
        <f>CB19-BS53</f>
        <v>-11.432688885609195</v>
      </c>
      <c r="CD19" s="15">
        <f>BS19*8</f>
        <v>588.4912741000869</v>
      </c>
      <c r="CE19" s="10">
        <f>BS19*9</f>
        <v>662.0526833625978</v>
      </c>
      <c r="CF19" s="22">
        <f>CE19-BS57</f>
        <v>4.099382463319216</v>
      </c>
      <c r="CG19" s="10">
        <f>BS19*10</f>
        <v>735.6140926251087</v>
      </c>
      <c r="CH19" s="14">
        <f>CG19-BS59</f>
        <v>-4.583370146578545</v>
      </c>
      <c r="CI19" s="10">
        <f>BS19*11</f>
        <v>809.1755018876195</v>
      </c>
      <c r="CJ19" s="10">
        <f>CI19-BS60</f>
        <v>22.080093496838458</v>
      </c>
      <c r="CK19" s="10">
        <f>CI19-BS61</f>
        <v>-22.607300720785247</v>
      </c>
    </row>
    <row r="20" spans="1:89" ht="12.75">
      <c r="A20" s="3" t="s">
        <v>28</v>
      </c>
      <c r="B20" s="1">
        <f>B32/2</f>
        <v>77.78174593052024</v>
      </c>
      <c r="C20" s="9">
        <f>B20*2</f>
        <v>155.5634918610405</v>
      </c>
      <c r="D20" s="10">
        <f>B20*3</f>
        <v>233.34523779156075</v>
      </c>
      <c r="E20" s="11">
        <f>D20-B39</f>
        <v>0.26335703251569953</v>
      </c>
      <c r="F20" s="12">
        <f>B20*4</f>
        <v>311.126983722081</v>
      </c>
      <c r="G20" s="10">
        <f>B20*5</f>
        <v>388.9087296526012</v>
      </c>
      <c r="H20" s="14">
        <f>G20-B48</f>
        <v>-3.086706329148285</v>
      </c>
      <c r="I20" s="10">
        <f>B20*6</f>
        <v>466.6904755831215</v>
      </c>
      <c r="J20" s="13">
        <f>I20-B51</f>
        <v>0.5267140650313422</v>
      </c>
      <c r="K20" s="10">
        <f>B20*7</f>
        <v>544.4722215136417</v>
      </c>
      <c r="L20" s="23">
        <f>K20-B54</f>
        <v>-9.893040440102936</v>
      </c>
      <c r="M20" s="15">
        <f>B20*8</f>
        <v>622.253967444162</v>
      </c>
      <c r="N20" s="10">
        <f>B20*9</f>
        <v>700.0357133746822</v>
      </c>
      <c r="O20" s="27">
        <f>N20-B58</f>
        <v>1.5792505086737947</v>
      </c>
      <c r="P20" s="10">
        <f>B20*10</f>
        <v>777.8174593052024</v>
      </c>
      <c r="Q20" s="28">
        <f>P20-B60</f>
        <v>-6.173412658297025</v>
      </c>
      <c r="R20" s="10">
        <f>B20*11</f>
        <v>855.5992052357227</v>
      </c>
      <c r="S20" s="10">
        <f>R20-B61</f>
        <v>24.989810075831542</v>
      </c>
      <c r="T20" s="10">
        <f>R20-B62</f>
        <v>-24.400794764278317</v>
      </c>
      <c r="U20" s="3" t="s">
        <v>28</v>
      </c>
      <c r="V20" s="2">
        <f>V32/2</f>
        <v>78.65</v>
      </c>
      <c r="W20" s="9">
        <f>V20*2</f>
        <v>157.3</v>
      </c>
      <c r="X20" s="10">
        <f>V20*3</f>
        <v>235.95000000000002</v>
      </c>
      <c r="Y20" s="11">
        <f>X20-V39</f>
        <v>0.950000000000017</v>
      </c>
      <c r="Z20" s="12">
        <f>V20*4</f>
        <v>314.6</v>
      </c>
      <c r="AA20" s="10">
        <f>V20*5</f>
        <v>393.25</v>
      </c>
      <c r="AB20" s="13">
        <f>AA20-V48</f>
        <v>0.44999999999998863</v>
      </c>
      <c r="AC20" s="10">
        <f>V20*6</f>
        <v>471.90000000000003</v>
      </c>
      <c r="AD20" s="14">
        <f>AC20-V51</f>
        <v>1.900000000000034</v>
      </c>
      <c r="AE20" s="10">
        <f>V20*7</f>
        <v>550.5500000000001</v>
      </c>
      <c r="AF20" s="10">
        <f>AE20-V54</f>
        <v>-11.849999999999909</v>
      </c>
      <c r="AG20" s="15">
        <f>V20*8</f>
        <v>629.2</v>
      </c>
      <c r="AH20" s="10">
        <f>V20*9</f>
        <v>707.85</v>
      </c>
      <c r="AI20" s="17">
        <f>AH20-V58</f>
        <v>4.25</v>
      </c>
      <c r="AJ20" s="10">
        <f>V20*10</f>
        <v>786.5</v>
      </c>
      <c r="AK20" s="13">
        <f>AJ20-V60</f>
        <v>0.8999999999999773</v>
      </c>
      <c r="AL20" s="10">
        <f>V20*11</f>
        <v>865.1500000000001</v>
      </c>
      <c r="AM20" s="10">
        <f>AL20-V61</f>
        <v>31.15000000000009</v>
      </c>
      <c r="AN20" s="10">
        <f>AL20-V62</f>
        <v>-14.849999999999909</v>
      </c>
      <c r="AO20" s="2"/>
      <c r="AP20" s="3" t="s">
        <v>28</v>
      </c>
      <c r="AQ20" s="3"/>
      <c r="AR20" s="3"/>
      <c r="AS20" s="3"/>
      <c r="AT20" s="3"/>
      <c r="AU20" s="2">
        <f>AU32/2</f>
        <v>77.89413499999999</v>
      </c>
      <c r="AV20" s="9">
        <f>AU20*2</f>
        <v>155.78826999999998</v>
      </c>
      <c r="AW20" s="10">
        <f>AU20*3</f>
        <v>233.68240499999996</v>
      </c>
      <c r="AX20" s="11">
        <f>AW20-AU39</f>
        <v>0.06132499999995389</v>
      </c>
      <c r="AY20" s="12">
        <f>AU20*4</f>
        <v>311.57653999999997</v>
      </c>
      <c r="AZ20" s="10">
        <f>AU20*5</f>
        <v>389.47067499999997</v>
      </c>
      <c r="BA20" s="14">
        <f>AZ20-AU48</f>
        <v>-3.772064999999998</v>
      </c>
      <c r="BB20" s="10">
        <f>AU20*6</f>
        <v>467.3648099999999</v>
      </c>
      <c r="BC20" s="13">
        <f>BB20-AU51</f>
        <v>0.12264999999990778</v>
      </c>
      <c r="BD20" s="10">
        <f>AU20*7</f>
        <v>545.2589449999999</v>
      </c>
      <c r="BE20" s="28">
        <f>BD20-AU54</f>
        <v>-8.626255000000128</v>
      </c>
      <c r="BF20" s="15">
        <f>AU20*8</f>
        <v>623.1530799999999</v>
      </c>
      <c r="BG20" s="10">
        <f>AU20*9</f>
        <v>701.0472149999999</v>
      </c>
      <c r="BH20" s="18">
        <f>BG20-AU58</f>
        <v>0.1659349999998767</v>
      </c>
      <c r="BI20" s="10">
        <f>AU20*10</f>
        <v>778.9413499999999</v>
      </c>
      <c r="BJ20" s="23">
        <f>BI20-AU60</f>
        <v>-7.544129999999996</v>
      </c>
      <c r="BK20" s="10">
        <f>AU20*11</f>
        <v>856.835485</v>
      </c>
      <c r="BL20" s="10">
        <f>BK20-AU61</f>
        <v>25.986125000000015</v>
      </c>
      <c r="BM20" s="10">
        <f>BK20-AU62</f>
        <v>-23.16451500000005</v>
      </c>
      <c r="BN20" s="3" t="s">
        <v>28</v>
      </c>
      <c r="BO20" s="3"/>
      <c r="BP20" s="3"/>
      <c r="BQ20" s="3"/>
      <c r="BR20" s="3"/>
      <c r="BS20" s="2">
        <f>BS32/2</f>
        <v>77.97963770555847</v>
      </c>
      <c r="BT20" s="9">
        <f>BS20*2</f>
        <v>155.95927541111695</v>
      </c>
      <c r="BU20" s="10">
        <f>BS20*3</f>
        <v>233.93891311667542</v>
      </c>
      <c r="BV20" s="19">
        <f>BU20-BS39</f>
        <v>1.1693845181071083E-07</v>
      </c>
      <c r="BW20" s="12">
        <f>BS20*4</f>
        <v>311.9185508222339</v>
      </c>
      <c r="BX20" s="10">
        <f>BS20*5</f>
        <v>389.8981885277924</v>
      </c>
      <c r="BY20" s="14">
        <f>BX20-BS48</f>
        <v>-3.6495156675981093</v>
      </c>
      <c r="BZ20" s="10">
        <f>BS20*6</f>
        <v>467.87782623335085</v>
      </c>
      <c r="CA20" s="13">
        <f>BZ20-BS51</f>
        <v>2.3387690362142166E-07</v>
      </c>
      <c r="CB20" s="10">
        <f>BS20*7</f>
        <v>545.8574639389093</v>
      </c>
      <c r="CC20" s="28">
        <f>CB20-BS54</f>
        <v>-8.664404743881278</v>
      </c>
      <c r="CD20" s="15">
        <f>BS20*8</f>
        <v>623.8371016444678</v>
      </c>
      <c r="CE20" s="10">
        <f>BS20*9</f>
        <v>701.8167393500263</v>
      </c>
      <c r="CF20" s="18">
        <f>CE20-BS58</f>
        <v>7.016305971774273E-07</v>
      </c>
      <c r="CG20" s="10">
        <f>BS20*10</f>
        <v>779.7963770555848</v>
      </c>
      <c r="CH20" s="23">
        <f>CG20-BS60</f>
        <v>-7.299031335196219</v>
      </c>
      <c r="CI20" s="10">
        <f>BS20*11</f>
        <v>857.7760147611432</v>
      </c>
      <c r="CJ20" s="10">
        <f>CI20-BS61</f>
        <v>25.993212152738465</v>
      </c>
      <c r="CK20" s="10">
        <f>CI20-BS62</f>
        <v>-22.223985238856812</v>
      </c>
    </row>
    <row r="21" spans="1:89" ht="12.75">
      <c r="A21" s="3" t="s">
        <v>29</v>
      </c>
      <c r="B21" s="1">
        <f>B33/2</f>
        <v>82.40688922821751</v>
      </c>
      <c r="C21" s="9">
        <f>B21*2</f>
        <v>164.81377845643502</v>
      </c>
      <c r="D21" s="10">
        <f>B21*3</f>
        <v>247.22066768465254</v>
      </c>
      <c r="E21" s="11">
        <f>D21-B40</f>
        <v>0.27901705659039067</v>
      </c>
      <c r="F21" s="12">
        <f>B21*4</f>
        <v>329.62755691287003</v>
      </c>
      <c r="G21" s="10">
        <f>B21*5</f>
        <v>412.0344461410875</v>
      </c>
      <c r="H21" s="14">
        <f>G21-B49</f>
        <v>-3.2702514388578265</v>
      </c>
      <c r="I21" s="10">
        <f>B21*6</f>
        <v>494.4413353693051</v>
      </c>
      <c r="J21" s="13">
        <f>I21-B52</f>
        <v>0.5580341131806676</v>
      </c>
      <c r="K21" s="10">
        <f>B21*7</f>
        <v>576.8482245975225</v>
      </c>
      <c r="L21" s="23">
        <f>K21-B55</f>
        <v>-10.481311237293085</v>
      </c>
      <c r="M21" s="15">
        <f>B21*8</f>
        <v>659.2551138257401</v>
      </c>
      <c r="N21" s="10">
        <f>B21*9</f>
        <v>741.6620030539576</v>
      </c>
      <c r="O21" s="27">
        <f>N21-B59</f>
        <v>1.6731576306880243</v>
      </c>
      <c r="P21" s="10">
        <f>B21*10</f>
        <v>824.068892282175</v>
      </c>
      <c r="Q21" s="28">
        <f>P21-B61</f>
        <v>-6.540502877716108</v>
      </c>
      <c r="R21" s="10">
        <f>B21*11</f>
        <v>906.4757815103926</v>
      </c>
      <c r="S21" s="10">
        <f>R21-B62</f>
        <v>26.475781510391585</v>
      </c>
      <c r="T21" s="10">
        <f>R21-B63</f>
        <v>-25.851741525788384</v>
      </c>
      <c r="U21" s="3" t="s">
        <v>29</v>
      </c>
      <c r="V21" s="2">
        <f>V33/2</f>
        <v>82.3</v>
      </c>
      <c r="W21" s="9">
        <f>V21*2</f>
        <v>164.6</v>
      </c>
      <c r="X21" s="10">
        <f>V21*3</f>
        <v>246.89999999999998</v>
      </c>
      <c r="Y21" s="11">
        <f>X21-V40</f>
        <v>0.4999999999999716</v>
      </c>
      <c r="Z21" s="12">
        <f>V21*4</f>
        <v>329.2</v>
      </c>
      <c r="AA21" s="10">
        <f>V21*5</f>
        <v>411.5</v>
      </c>
      <c r="AB21" s="28">
        <f>AA21-V49</f>
        <v>-5.5</v>
      </c>
      <c r="AC21" s="10">
        <f>V21*6</f>
        <v>493.79999999999995</v>
      </c>
      <c r="AD21" s="14">
        <f>AC21-V52</f>
        <v>0.9999999999999432</v>
      </c>
      <c r="AE21" s="10">
        <f>V21*7</f>
        <v>576.1</v>
      </c>
      <c r="AF21" s="10">
        <f>AE21-V55</f>
        <v>-12.299999999999955</v>
      </c>
      <c r="AG21" s="15">
        <f>V21*8</f>
        <v>658.4</v>
      </c>
      <c r="AH21" s="10">
        <f>V21*9</f>
        <v>740.6999999999999</v>
      </c>
      <c r="AI21" s="10">
        <f>AH21-V59</f>
        <v>-10.900000000000091</v>
      </c>
      <c r="AJ21" s="10">
        <f>V21*10</f>
        <v>823</v>
      </c>
      <c r="AK21" s="10">
        <f>AJ21-V61</f>
        <v>-11</v>
      </c>
      <c r="AL21" s="10">
        <f>V21*11</f>
        <v>905.3</v>
      </c>
      <c r="AM21" s="10">
        <f>AL21-V62</f>
        <v>25.299999999999955</v>
      </c>
      <c r="AN21" s="10">
        <f>AL21-V63</f>
        <v>-34.700000000000045</v>
      </c>
      <c r="AO21" s="2"/>
      <c r="AP21" s="3" t="s">
        <v>29</v>
      </c>
      <c r="AQ21" s="3"/>
      <c r="AR21" s="3"/>
      <c r="AS21" s="3"/>
      <c r="AT21" s="3"/>
      <c r="AU21" s="2">
        <f>AU33/2</f>
        <v>82.287975</v>
      </c>
      <c r="AV21" s="9">
        <f>AU21*2</f>
        <v>164.57595</v>
      </c>
      <c r="AW21" s="10">
        <f>AU21*3</f>
        <v>246.863925</v>
      </c>
      <c r="AX21" s="11">
        <f>AW21-AU40</f>
        <v>0.06484499999996274</v>
      </c>
      <c r="AY21" s="12">
        <f>AU21*4</f>
        <v>329.1519</v>
      </c>
      <c r="AZ21" s="10">
        <f>AU21*5</f>
        <v>411.43987500000003</v>
      </c>
      <c r="BA21" s="14">
        <f>AZ21-AU49</f>
        <v>-3.9848049999999375</v>
      </c>
      <c r="BB21" s="10">
        <f>AU21*6</f>
        <v>493.72785</v>
      </c>
      <c r="BC21" s="13">
        <f>BB21-AU52</f>
        <v>0.12968999999992548</v>
      </c>
      <c r="BD21" s="10">
        <f>AU21*7</f>
        <v>576.0158250000001</v>
      </c>
      <c r="BE21" s="10">
        <f>BD21-AU55</f>
        <v>-12.162534999999934</v>
      </c>
      <c r="BF21" s="15">
        <f>AU21*8</f>
        <v>658.3038</v>
      </c>
      <c r="BG21" s="10">
        <f>AU21*9</f>
        <v>740.591775</v>
      </c>
      <c r="BH21" s="22">
        <f>BG21-AU59</f>
        <v>2.3104949999999462</v>
      </c>
      <c r="BI21" s="10">
        <f>AU21*10</f>
        <v>822.8797500000001</v>
      </c>
      <c r="BJ21" s="23">
        <f>BI21-AU61</f>
        <v>-7.969609999999875</v>
      </c>
      <c r="BK21" s="10">
        <f>AU21*11</f>
        <v>905.167725</v>
      </c>
      <c r="BL21" s="10">
        <f>BK21-AU62</f>
        <v>25.16772500000002</v>
      </c>
      <c r="BM21" s="10">
        <f>BK21-AU63</f>
        <v>-29.316595000000007</v>
      </c>
      <c r="BN21" s="3" t="s">
        <v>29</v>
      </c>
      <c r="BO21" s="3"/>
      <c r="BP21" s="3"/>
      <c r="BQ21" s="3"/>
      <c r="BR21" s="3"/>
      <c r="BS21" s="2">
        <f>BS33/2</f>
        <v>82.24416261240982</v>
      </c>
      <c r="BT21" s="9">
        <f>BS21*2</f>
        <v>164.48832522481965</v>
      </c>
      <c r="BU21" s="10">
        <f>BS21*3</f>
        <v>246.73248783722948</v>
      </c>
      <c r="BV21" s="19">
        <f>BU21-BS40</f>
        <v>1.2333353538451775E-07</v>
      </c>
      <c r="BW21" s="12">
        <f>BS21*4</f>
        <v>328.9766504496393</v>
      </c>
      <c r="BX21" s="10">
        <f>BS21*5</f>
        <v>411.2208130620491</v>
      </c>
      <c r="BY21" s="14">
        <f>BX21-BS49</f>
        <v>-4.670588242153258</v>
      </c>
      <c r="BZ21" s="10">
        <f>BS21*6</f>
        <v>493.46497567445897</v>
      </c>
      <c r="CA21" s="13">
        <f>BZ21-BS52</f>
        <v>2.466670707690355E-07</v>
      </c>
      <c r="CB21" s="10">
        <f>BS21*7</f>
        <v>575.7091382868688</v>
      </c>
      <c r="CC21" s="10">
        <f>CB21-BS55</f>
        <v>-12.782135813218133</v>
      </c>
      <c r="CD21" s="15">
        <f>BS21*8</f>
        <v>657.9533008992786</v>
      </c>
      <c r="CE21" s="10">
        <f>BS21*9</f>
        <v>740.1974635116884</v>
      </c>
      <c r="CF21" s="24">
        <f>CE21-BS59</f>
        <v>7.400011554636876E-07</v>
      </c>
      <c r="CG21" s="10">
        <f>BS21*10</f>
        <v>822.4416261240982</v>
      </c>
      <c r="CH21" s="23">
        <f>CG21-BS61</f>
        <v>-9.341176484306516</v>
      </c>
      <c r="CI21" s="10">
        <f>BS21*11</f>
        <v>904.685788736508</v>
      </c>
      <c r="CJ21" s="10">
        <f>CI21-BS62</f>
        <v>24.685788736508016</v>
      </c>
      <c r="CK21" s="10">
        <f>CI21-BS63</f>
        <v>-31.069863262439867</v>
      </c>
    </row>
    <row r="22" spans="1:89" ht="12.75">
      <c r="A22" s="3" t="s">
        <v>30</v>
      </c>
      <c r="B22" s="1">
        <f>B34/2</f>
        <v>87.307057858251</v>
      </c>
      <c r="C22" s="9">
        <f>B22*2</f>
        <v>174.614115716502</v>
      </c>
      <c r="D22" s="10">
        <f>B22*3</f>
        <v>261.92117357475297</v>
      </c>
      <c r="E22" s="11">
        <f>D22-B41</f>
        <v>0.2956082741542332</v>
      </c>
      <c r="F22" s="12">
        <f>B22*4</f>
        <v>349.228231433004</v>
      </c>
      <c r="G22" s="10">
        <f>B22*5</f>
        <v>436.535289291255</v>
      </c>
      <c r="H22" s="14">
        <f>G22-B50</f>
        <v>-3.4647107087452014</v>
      </c>
      <c r="I22" s="10">
        <f>B22*6</f>
        <v>523.8423471495059</v>
      </c>
      <c r="J22" s="13">
        <f>I22-B53</f>
        <v>0.5912165483083527</v>
      </c>
      <c r="K22" s="10">
        <f>B22*7</f>
        <v>611.149405007757</v>
      </c>
      <c r="L22" s="10">
        <f>K22-B56</f>
        <v>-11.104562436405445</v>
      </c>
      <c r="M22" s="15">
        <f>B22*8</f>
        <v>698.456462866008</v>
      </c>
      <c r="N22" s="10">
        <f>B22*9</f>
        <v>785.763520724259</v>
      </c>
      <c r="O22" s="27">
        <f>N22-B60</f>
        <v>1.77264876075958</v>
      </c>
      <c r="P22" s="10">
        <f>B22*10</f>
        <v>873.07057858251</v>
      </c>
      <c r="Q22" s="28">
        <f>P22-B62</f>
        <v>-6.929421417490971</v>
      </c>
      <c r="R22" s="10">
        <f>B22*11</f>
        <v>960.377636440761</v>
      </c>
      <c r="S22" s="10">
        <f>R22-B63</f>
        <v>28.050113404579974</v>
      </c>
      <c r="T22" s="10">
        <f>R22-B64</f>
        <v>-27.38896607148854</v>
      </c>
      <c r="U22" s="3" t="s">
        <v>30</v>
      </c>
      <c r="V22" s="2">
        <f>V34/2</f>
        <v>87.95</v>
      </c>
      <c r="W22" s="9">
        <f>V22*2</f>
        <v>175.9</v>
      </c>
      <c r="X22" s="10">
        <f>V22*3</f>
        <v>263.85</v>
      </c>
      <c r="Y22" s="11">
        <f>X22-V41</f>
        <v>0.8500000000000227</v>
      </c>
      <c r="Z22" s="12">
        <f>V22*4</f>
        <v>351.8</v>
      </c>
      <c r="AA22" s="10">
        <f>V22*5</f>
        <v>439.75</v>
      </c>
      <c r="AB22" s="13">
        <f>AA22-V50</f>
        <v>-0.25</v>
      </c>
      <c r="AC22" s="10">
        <f>V22*6</f>
        <v>527.7</v>
      </c>
      <c r="AD22" s="14">
        <f>AC22-V53</f>
        <v>1.7000000000000455</v>
      </c>
      <c r="AE22" s="10">
        <f>V22*7</f>
        <v>615.65</v>
      </c>
      <c r="AF22" s="10">
        <f>AE22-V56</f>
        <v>-13.550000000000068</v>
      </c>
      <c r="AG22" s="15">
        <f>V22*8</f>
        <v>703.6</v>
      </c>
      <c r="AH22" s="10">
        <f>V22*9</f>
        <v>791.5500000000001</v>
      </c>
      <c r="AI22" s="14">
        <f>AH22-V60</f>
        <v>5.9500000000000455</v>
      </c>
      <c r="AJ22" s="10">
        <f>V22*10</f>
        <v>879.5</v>
      </c>
      <c r="AK22" s="13">
        <f>AJ22-V62</f>
        <v>-0.5</v>
      </c>
      <c r="AL22" s="10">
        <f>V22*11</f>
        <v>967.45</v>
      </c>
      <c r="AM22" s="10">
        <f>AL22-V63</f>
        <v>27.450000000000045</v>
      </c>
      <c r="AN22" s="10">
        <f>AL22-V64</f>
        <v>-18.149999999999977</v>
      </c>
      <c r="AO22" s="2"/>
      <c r="AP22" s="3" t="s">
        <v>30</v>
      </c>
      <c r="AQ22" s="3"/>
      <c r="AR22" s="3"/>
      <c r="AS22" s="3"/>
      <c r="AT22" s="3"/>
      <c r="AU22" s="2">
        <f>AU34/2</f>
        <v>87.61016000000001</v>
      </c>
      <c r="AV22" s="9">
        <f>AU22*2</f>
        <v>175.22032000000002</v>
      </c>
      <c r="AW22" s="10">
        <f>AU22*3</f>
        <v>262.83048</v>
      </c>
      <c r="AX22" s="11">
        <f>AW22-AU41</f>
        <v>-0.006819999999947868</v>
      </c>
      <c r="AY22" s="12">
        <f>AU22*4</f>
        <v>350.44064000000003</v>
      </c>
      <c r="AZ22" s="10">
        <f>AU22*5</f>
        <v>438.05080000000004</v>
      </c>
      <c r="BA22" s="14">
        <f>AZ22-AU50</f>
        <v>-1.949199999999962</v>
      </c>
      <c r="BB22" s="10">
        <f>AU22*6</f>
        <v>525.66096</v>
      </c>
      <c r="BC22" s="13">
        <f>BB22-AU53</f>
        <v>-0.013639999999895736</v>
      </c>
      <c r="BD22" s="10">
        <f>AU22*7</f>
        <v>613.2711200000001</v>
      </c>
      <c r="BE22" s="28">
        <f>BD22-AU56</f>
        <v>-9.881959999999822</v>
      </c>
      <c r="BF22" s="15">
        <f>AU22*8</f>
        <v>700.8812800000001</v>
      </c>
      <c r="BG22" s="10">
        <f>AU22*9</f>
        <v>788.49144</v>
      </c>
      <c r="BH22" s="22">
        <f>BG22-AU60</f>
        <v>2.005960000000073</v>
      </c>
      <c r="BI22" s="10">
        <f>AU22*10</f>
        <v>876.1016000000001</v>
      </c>
      <c r="BJ22" s="14">
        <f>BI22-AU62</f>
        <v>-3.898399999999924</v>
      </c>
      <c r="BK22" s="10">
        <f>AU22*11</f>
        <v>963.7117600000001</v>
      </c>
      <c r="BL22" s="10">
        <f>BK22-AU63</f>
        <v>29.227440000000115</v>
      </c>
      <c r="BM22" s="10">
        <f>BK22-AU64</f>
        <v>-23.484559999999988</v>
      </c>
      <c r="BN22" s="3" t="s">
        <v>30</v>
      </c>
      <c r="BO22" s="3"/>
      <c r="BP22" s="3"/>
      <c r="BQ22" s="3"/>
      <c r="BR22" s="3"/>
      <c r="BS22" s="2">
        <f>BS34/2</f>
        <v>87.72709233104946</v>
      </c>
      <c r="BT22" s="9">
        <f>BS22*2</f>
        <v>175.45418466209892</v>
      </c>
      <c r="BU22" s="10">
        <f>BS22*3</f>
        <v>263.1812769931484</v>
      </c>
      <c r="BV22" s="19">
        <f>BU22-BS41</f>
        <v>1.3155579381418647E-07</v>
      </c>
      <c r="BW22" s="12">
        <f>BS22*4</f>
        <v>350.90836932419785</v>
      </c>
      <c r="BX22" s="10">
        <f>BS22*5</f>
        <v>438.6354616552473</v>
      </c>
      <c r="BY22" s="14">
        <f>BX22-BS50</f>
        <v>-1.3645383447527024</v>
      </c>
      <c r="BZ22" s="10">
        <f>BS22*6</f>
        <v>526.3625539862968</v>
      </c>
      <c r="CA22" s="13">
        <f>BZ22-BS53</f>
        <v>2.6311158762837294E-07</v>
      </c>
      <c r="CB22" s="10">
        <f>BS22*7</f>
        <v>614.0896463173463</v>
      </c>
      <c r="CC22" s="28">
        <f>CB22-BS56</f>
        <v>-9.747455327121543</v>
      </c>
      <c r="CD22" s="15">
        <f>BS22*8</f>
        <v>701.8167386483957</v>
      </c>
      <c r="CE22" s="10">
        <f>BS22*9</f>
        <v>789.5438309794451</v>
      </c>
      <c r="CF22" s="22">
        <f>CE22-BS60</f>
        <v>2.4484225886641298</v>
      </c>
      <c r="CG22" s="10">
        <f>BS22*10</f>
        <v>877.2709233104946</v>
      </c>
      <c r="CH22" s="14">
        <f>CG22-BS62</f>
        <v>-2.729076689505405</v>
      </c>
      <c r="CI22" s="10">
        <f>BS22*11</f>
        <v>964.998015641544</v>
      </c>
      <c r="CJ22" s="10">
        <f>CI22-BS63</f>
        <v>29.24236364259616</v>
      </c>
      <c r="CK22" s="10">
        <f>CI22-BS64</f>
        <v>-21.931935214039754</v>
      </c>
    </row>
    <row r="23" spans="1:89" ht="12.75">
      <c r="A23" s="3" t="s">
        <v>31</v>
      </c>
      <c r="B23" s="1">
        <f>B35/2</f>
        <v>92.49860567790863</v>
      </c>
      <c r="C23" s="9">
        <f>B23*2</f>
        <v>184.99721135581726</v>
      </c>
      <c r="D23" s="10">
        <f>B23*3</f>
        <v>277.49581703372587</v>
      </c>
      <c r="E23" s="11">
        <f>D23-B42</f>
        <v>0.31318605685368084</v>
      </c>
      <c r="F23" s="12">
        <f>B23*4</f>
        <v>369.9944227116345</v>
      </c>
      <c r="G23" s="10">
        <f>B23*5</f>
        <v>462.49302838954316</v>
      </c>
      <c r="H23" s="14">
        <f>G23-B51</f>
        <v>-3.670733128546999</v>
      </c>
      <c r="I23" s="10">
        <f>B23*6</f>
        <v>554.9916340674517</v>
      </c>
      <c r="J23" s="13">
        <f>I23-B54</f>
        <v>0.6263721137071343</v>
      </c>
      <c r="K23" s="10">
        <f>B23*7</f>
        <v>647.4902397453604</v>
      </c>
      <c r="L23" s="10">
        <f>K23-B57</f>
        <v>-11.764874080380082</v>
      </c>
      <c r="M23" s="15">
        <f>B23*8</f>
        <v>739.988845423269</v>
      </c>
      <c r="N23" s="10">
        <f>B23*9</f>
        <v>832.4874511011776</v>
      </c>
      <c r="O23" s="27">
        <f>N23-B61</f>
        <v>1.8780559412864477</v>
      </c>
      <c r="P23" s="10">
        <f>B23*10</f>
        <v>924.9860567790863</v>
      </c>
      <c r="Q23" s="28">
        <f>P23-B63</f>
        <v>-7.34146625709468</v>
      </c>
      <c r="R23" s="10">
        <f>B23*11</f>
        <v>1017.4846624569949</v>
      </c>
      <c r="S23" s="10">
        <f>R23-B64</f>
        <v>29.71805994474539</v>
      </c>
      <c r="T23" s="10">
        <f>R23-B65</f>
        <v>-29.01759874540096</v>
      </c>
      <c r="U23" s="3" t="s">
        <v>31</v>
      </c>
      <c r="V23" s="2">
        <f>V35/2</f>
        <v>93.95</v>
      </c>
      <c r="W23" s="9">
        <f>V23*2</f>
        <v>187.9</v>
      </c>
      <c r="X23" s="10">
        <f>V23*3</f>
        <v>281.85</v>
      </c>
      <c r="Y23" s="11">
        <f>X23-V42</f>
        <v>0.6500000000000341</v>
      </c>
      <c r="Z23" s="12">
        <f>V23*4</f>
        <v>375.8</v>
      </c>
      <c r="AA23" s="10">
        <f>V23*5</f>
        <v>469.75</v>
      </c>
      <c r="AB23" s="13">
        <f>AA23-V51</f>
        <v>-0.25</v>
      </c>
      <c r="AC23" s="10">
        <f>V23*6</f>
        <v>563.7</v>
      </c>
      <c r="AD23" s="14">
        <f>AC23-V54</f>
        <v>1.3000000000000682</v>
      </c>
      <c r="AE23" s="10">
        <f>V23*7</f>
        <v>657.65</v>
      </c>
      <c r="AF23" s="13">
        <f>AE23-V57</f>
        <v>-0.75</v>
      </c>
      <c r="AG23" s="15">
        <f>V23*8</f>
        <v>751.6</v>
      </c>
      <c r="AH23" s="10">
        <f>V23*9</f>
        <v>845.5500000000001</v>
      </c>
      <c r="AI23" s="10">
        <f>AH23-V61</f>
        <v>11.550000000000068</v>
      </c>
      <c r="AJ23" s="10">
        <f>V23*10</f>
        <v>939.5</v>
      </c>
      <c r="AK23" s="13">
        <f>AJ23-V63</f>
        <v>-0.5</v>
      </c>
      <c r="AL23" s="10">
        <f>V23*11</f>
        <v>1033.45</v>
      </c>
      <c r="AM23" s="10">
        <f>AL23-V64</f>
        <v>47.85000000000002</v>
      </c>
      <c r="AN23" s="10">
        <f>AL23-V65</f>
        <v>-18.549999999999955</v>
      </c>
      <c r="AO23" s="2"/>
      <c r="AP23" s="3" t="s">
        <v>31</v>
      </c>
      <c r="AQ23" s="3"/>
      <c r="AR23" s="3"/>
      <c r="AS23" s="3"/>
      <c r="AT23" s="3"/>
      <c r="AU23" s="2">
        <f>AU35/2</f>
        <v>92.28516</v>
      </c>
      <c r="AV23" s="9">
        <f>AU23*2</f>
        <v>184.57032</v>
      </c>
      <c r="AW23" s="10">
        <f>AU23*3</f>
        <v>276.85548</v>
      </c>
      <c r="AX23" s="11">
        <f>AW23-AU42</f>
        <v>-0.08712000000002718</v>
      </c>
      <c r="AY23" s="12">
        <f>AU23*4</f>
        <v>369.14064</v>
      </c>
      <c r="AZ23" s="10">
        <f>AU23*5</f>
        <v>461.42580000000004</v>
      </c>
      <c r="BA23" s="23">
        <f>AZ23-AU51</f>
        <v>-5.816359999999975</v>
      </c>
      <c r="BB23" s="10">
        <f>AU23*6</f>
        <v>553.71096</v>
      </c>
      <c r="BC23" s="13">
        <f>BB23-AU54</f>
        <v>-0.17424000000005435</v>
      </c>
      <c r="BD23" s="10">
        <f>AU23*7</f>
        <v>645.99612</v>
      </c>
      <c r="BE23" s="10">
        <f>BD23-AU57</f>
        <v>-12.307680000000005</v>
      </c>
      <c r="BF23" s="15">
        <f>AU23*8</f>
        <v>738.28128</v>
      </c>
      <c r="BG23" s="10">
        <f>AU23*9</f>
        <v>830.5664400000001</v>
      </c>
      <c r="BH23" s="18">
        <f>BG23-AU61</f>
        <v>-0.2829199999998764</v>
      </c>
      <c r="BI23" s="10">
        <f>AU23*10</f>
        <v>922.8516000000001</v>
      </c>
      <c r="BJ23" s="10">
        <f>BI23-AU63</f>
        <v>-11.63271999999995</v>
      </c>
      <c r="BK23" s="10">
        <f>AU23*11</f>
        <v>1015.1367600000001</v>
      </c>
      <c r="BL23" s="10">
        <f>BK23-AU64</f>
        <v>27.940439999999967</v>
      </c>
      <c r="BM23" s="10">
        <f>BK23-AU65</f>
        <v>-36.21243999999979</v>
      </c>
      <c r="BN23" s="3" t="s">
        <v>31</v>
      </c>
      <c r="BO23" s="3"/>
      <c r="BP23" s="3"/>
      <c r="BQ23" s="3"/>
      <c r="BR23" s="3"/>
      <c r="BS23" s="2">
        <f>BS35/2</f>
        <v>92.5246828464609</v>
      </c>
      <c r="BT23" s="9">
        <f>BS23*2</f>
        <v>185.0493656929218</v>
      </c>
      <c r="BU23" s="10">
        <f>BS23*3</f>
        <v>277.5740485393827</v>
      </c>
      <c r="BV23" s="19">
        <f>BU23-BS42</f>
        <v>0.31311419798743145</v>
      </c>
      <c r="BW23" s="12">
        <f>BS23*4</f>
        <v>370.0987313858436</v>
      </c>
      <c r="BX23" s="10">
        <f>BS23*5</f>
        <v>462.6234142323045</v>
      </c>
      <c r="BY23" s="23">
        <f>BX23-BS51</f>
        <v>-5.254411767169415</v>
      </c>
      <c r="BZ23" s="10">
        <f>BS23*6</f>
        <v>555.1480970787654</v>
      </c>
      <c r="CA23" s="13">
        <f>BZ23-BS54</f>
        <v>0.6262283959748629</v>
      </c>
      <c r="CB23" s="10">
        <f>BS23*7</f>
        <v>647.6727799252263</v>
      </c>
      <c r="CC23" s="10">
        <f>CB23-BS57</f>
        <v>-10.280520974052251</v>
      </c>
      <c r="CD23" s="15">
        <f>BS23*8</f>
        <v>740.1974627716872</v>
      </c>
      <c r="CE23" s="10">
        <f>BS23*9</f>
        <v>832.7221456181481</v>
      </c>
      <c r="CF23" s="24">
        <f>CE23-BS61</f>
        <v>0.9393430097434248</v>
      </c>
      <c r="CG23" s="10">
        <f>BS23*10</f>
        <v>925.246828464609</v>
      </c>
      <c r="CH23" s="10">
        <f>CG23-BS63</f>
        <v>-10.50882353433883</v>
      </c>
      <c r="CI23" s="10">
        <f>BS23*11</f>
        <v>1017.77151131107</v>
      </c>
      <c r="CJ23" s="10">
        <f>CI23-BS64</f>
        <v>30.84156045548616</v>
      </c>
      <c r="CK23" s="10">
        <f>CI23-BS65</f>
        <v>-34.95359613530047</v>
      </c>
    </row>
    <row r="24" spans="1:89" ht="12.75">
      <c r="A24" s="3" t="s">
        <v>32</v>
      </c>
      <c r="B24" s="1">
        <f>B36/2</f>
        <v>97.99885899543736</v>
      </c>
      <c r="C24" s="9">
        <f>B24*2</f>
        <v>195.99771799087472</v>
      </c>
      <c r="D24" s="10">
        <f>B24*3</f>
        <v>293.9965769863121</v>
      </c>
      <c r="E24" s="11">
        <f>D24-B43</f>
        <v>0.33180906890441975</v>
      </c>
      <c r="F24" s="12">
        <f>B24*4</f>
        <v>391.99543598174944</v>
      </c>
      <c r="G24" s="10">
        <f>B24*5</f>
        <v>489.99429497718677</v>
      </c>
      <c r="H24" s="14">
        <f>G24-B52</f>
        <v>-3.889006278937643</v>
      </c>
      <c r="I24" s="10">
        <f>B24*6</f>
        <v>587.9931539726242</v>
      </c>
      <c r="J24" s="13">
        <f>I24-B55</f>
        <v>0.6636181378086121</v>
      </c>
      <c r="K24" s="10">
        <f>B24*7</f>
        <v>685.9920129680615</v>
      </c>
      <c r="L24" s="10">
        <f>K24-B58</f>
        <v>-12.464449897946906</v>
      </c>
      <c r="M24" s="15">
        <f>B24*8</f>
        <v>783.9908719634989</v>
      </c>
      <c r="N24" s="10">
        <f>B24*9</f>
        <v>881.9897309589362</v>
      </c>
      <c r="O24" s="27">
        <f>N24-B62</f>
        <v>1.9897309589351835</v>
      </c>
      <c r="P24" s="10">
        <f>B24*10</f>
        <v>979.9885899543735</v>
      </c>
      <c r="Q24" s="28">
        <f>P24-B64</f>
        <v>-7.778012557875968</v>
      </c>
      <c r="R24" s="10">
        <f>B24*11</f>
        <v>1077.9874489498109</v>
      </c>
      <c r="S24" s="10">
        <f>R24-B65</f>
        <v>31.48518774741501</v>
      </c>
      <c r="T24" s="10">
        <f>R24-B66</f>
        <v>-30.743074957679028</v>
      </c>
      <c r="U24" s="3" t="s">
        <v>32</v>
      </c>
      <c r="V24" s="2">
        <f>V36/2</f>
        <v>98.2</v>
      </c>
      <c r="W24" s="9">
        <f>V24*2</f>
        <v>196.4</v>
      </c>
      <c r="X24" s="10">
        <f>V24*3</f>
        <v>294.6</v>
      </c>
      <c r="Y24" s="11">
        <f>X24-V43</f>
        <v>0.4000000000000341</v>
      </c>
      <c r="Z24" s="12">
        <f>V24*4</f>
        <v>392.8</v>
      </c>
      <c r="AA24" s="10">
        <f>V24*5</f>
        <v>491</v>
      </c>
      <c r="AB24" s="13">
        <f>AA24-V52</f>
        <v>-1.8000000000000114</v>
      </c>
      <c r="AC24" s="10">
        <f>V24*6</f>
        <v>589.2</v>
      </c>
      <c r="AD24" s="13">
        <f>AC24-V55</f>
        <v>0.8000000000000682</v>
      </c>
      <c r="AE24" s="10">
        <f>V24*7</f>
        <v>687.4</v>
      </c>
      <c r="AF24" s="10">
        <f>AE24-V58</f>
        <v>-16.200000000000045</v>
      </c>
      <c r="AG24" s="15">
        <f>V24*8</f>
        <v>785.6</v>
      </c>
      <c r="AH24" s="10">
        <f>V24*9</f>
        <v>883.8000000000001</v>
      </c>
      <c r="AI24" s="17">
        <f>AH24-V62</f>
        <v>3.800000000000068</v>
      </c>
      <c r="AJ24" s="10">
        <f>V24*10</f>
        <v>982</v>
      </c>
      <c r="AK24" s="14">
        <f>AJ24-V64</f>
        <v>-3.6000000000000227</v>
      </c>
      <c r="AL24" s="10">
        <f>V24*11</f>
        <v>1080.2</v>
      </c>
      <c r="AM24" s="10">
        <f>AL24-V65</f>
        <v>28.200000000000045</v>
      </c>
      <c r="AN24" s="10">
        <f>AL24-V66</f>
        <v>-44.59999999999991</v>
      </c>
      <c r="AO24" s="2"/>
      <c r="AP24" s="3" t="s">
        <v>32</v>
      </c>
      <c r="AQ24" s="3"/>
      <c r="AR24" s="3"/>
      <c r="AS24" s="3"/>
      <c r="AT24" s="3"/>
      <c r="AU24" s="2">
        <f>AU36/2</f>
        <v>98.31068499999999</v>
      </c>
      <c r="AV24" s="9">
        <f>AU24*2</f>
        <v>196.62136999999998</v>
      </c>
      <c r="AW24" s="10">
        <f>AU24*3</f>
        <v>294.932055</v>
      </c>
      <c r="AX24" s="11">
        <f>AW24-AU43</f>
        <v>0.8428749999999923</v>
      </c>
      <c r="AY24" s="12">
        <f>AU24*4</f>
        <v>393.24273999999997</v>
      </c>
      <c r="AZ24" s="10">
        <f>AU24*5</f>
        <v>491.55342499999995</v>
      </c>
      <c r="BA24" s="14">
        <f>AZ24-AU52</f>
        <v>-2.0447350000001165</v>
      </c>
      <c r="BB24" s="10">
        <f>AU24*6</f>
        <v>589.86411</v>
      </c>
      <c r="BC24" s="13">
        <f>BB24-AU55</f>
        <v>1.6857499999999845</v>
      </c>
      <c r="BD24" s="10">
        <f>AU24*7</f>
        <v>688.1747949999999</v>
      </c>
      <c r="BE24" s="10">
        <f>BD24-AU58</f>
        <v>-12.706485000000157</v>
      </c>
      <c r="BF24" s="15">
        <f>AU24*8</f>
        <v>786.4854799999999</v>
      </c>
      <c r="BG24" s="10">
        <f>AU24*9</f>
        <v>884.796165</v>
      </c>
      <c r="BH24" s="22">
        <f>BG24-AU62</f>
        <v>4.796164999999974</v>
      </c>
      <c r="BI24" s="10">
        <f>AU24*10</f>
        <v>983.1068499999999</v>
      </c>
      <c r="BJ24" s="14">
        <f>BI24-AU64</f>
        <v>-4.089470000000233</v>
      </c>
      <c r="BK24" s="10">
        <f>AU24*11</f>
        <v>1081.4175349999998</v>
      </c>
      <c r="BL24" s="10">
        <f>BK24-AU65</f>
        <v>30.068334999999934</v>
      </c>
      <c r="BM24" s="10">
        <f>BK24-AU66</f>
        <v>-26.352865000000293</v>
      </c>
      <c r="BN24" s="3" t="s">
        <v>32</v>
      </c>
      <c r="BO24" s="3"/>
      <c r="BP24" s="3"/>
      <c r="BQ24" s="3"/>
      <c r="BR24" s="3"/>
      <c r="BS24" s="2">
        <f>BS36/2</f>
        <v>98.38692604884763</v>
      </c>
      <c r="BT24" s="9">
        <f>BS24*2</f>
        <v>196.77385209769525</v>
      </c>
      <c r="BU24" s="10">
        <f>BS24*3</f>
        <v>295.1607781465429</v>
      </c>
      <c r="BV24" s="19">
        <f>BU24-BS43</f>
        <v>0.9151410964994398</v>
      </c>
      <c r="BW24" s="12">
        <f>BS24*4</f>
        <v>393.5477041953905</v>
      </c>
      <c r="BX24" s="10">
        <f>BS24*5</f>
        <v>491.9346302442381</v>
      </c>
      <c r="BY24" s="14">
        <f>BX24-BS52</f>
        <v>-1.5303451835537771</v>
      </c>
      <c r="BZ24" s="10">
        <f>BS24*6</f>
        <v>590.3215562930858</v>
      </c>
      <c r="CA24" s="14">
        <f>BZ24-BS55</f>
        <v>1.8302821929988795</v>
      </c>
      <c r="CB24" s="10">
        <f>BS24*7</f>
        <v>688.7084823419334</v>
      </c>
      <c r="CC24" s="10">
        <f>CB24-BS58</f>
        <v>-13.108256306462295</v>
      </c>
      <c r="CD24" s="15">
        <f>BS24*8</f>
        <v>787.095408390781</v>
      </c>
      <c r="CE24" s="10">
        <f>BS24*9</f>
        <v>885.4823344396286</v>
      </c>
      <c r="CF24" s="22">
        <f>CE24-BS62</f>
        <v>5.48233443962863</v>
      </c>
      <c r="CG24" s="10">
        <f>BS24*10</f>
        <v>983.8692604884762</v>
      </c>
      <c r="CH24" s="14">
        <f>CG24-BS64</f>
        <v>-3.0606903671075543</v>
      </c>
      <c r="CI24" s="10">
        <f>BS24*11</f>
        <v>1082.2561865373239</v>
      </c>
      <c r="CJ24" s="10">
        <f>CI24-BS65</f>
        <v>29.531079090953426</v>
      </c>
      <c r="CK24" s="10">
        <f>CI24-BS66</f>
        <v>-26.78755082825728</v>
      </c>
    </row>
    <row r="25" spans="1:89" ht="12.75">
      <c r="A25" s="3" t="s">
        <v>33</v>
      </c>
      <c r="B25" s="1">
        <f>B37/2</f>
        <v>103.82617439498632</v>
      </c>
      <c r="C25" s="9">
        <f>B25*2</f>
        <v>207.65234878997265</v>
      </c>
      <c r="D25" s="10">
        <f>B25*3</f>
        <v>311.478523184959</v>
      </c>
      <c r="E25" s="11">
        <f>D25-B44</f>
        <v>0.3515394628779518</v>
      </c>
      <c r="F25" s="12">
        <f>B25*4</f>
        <v>415.3046975799453</v>
      </c>
      <c r="G25" s="10">
        <f>B25*5</f>
        <v>519.1308719749317</v>
      </c>
      <c r="H25" s="14">
        <f>G25-B53</f>
        <v>-4.120258626265922</v>
      </c>
      <c r="I25" s="10">
        <f>B25*6</f>
        <v>622.957046369918</v>
      </c>
      <c r="J25" s="13">
        <f>I25-B56</f>
        <v>0.7030789257555625</v>
      </c>
      <c r="K25" s="10">
        <f>B25*7</f>
        <v>726.7832207649043</v>
      </c>
      <c r="L25" s="10">
        <f>K25-B59</f>
        <v>-13.20562465836531</v>
      </c>
      <c r="M25" s="15">
        <f>B25*8</f>
        <v>830.6093951598906</v>
      </c>
      <c r="N25" s="10">
        <f>B25*9</f>
        <v>934.4355695548769</v>
      </c>
      <c r="O25" s="27">
        <f>N25-B63</f>
        <v>2.1080465186959145</v>
      </c>
      <c r="P25" s="10">
        <f>B25*10</f>
        <v>1038.2617439498633</v>
      </c>
      <c r="Q25" s="28">
        <f>P25-B65</f>
        <v>-8.240517252532527</v>
      </c>
      <c r="R25" s="10">
        <f>B25*11</f>
        <v>1142.0879183448496</v>
      </c>
      <c r="S25" s="10">
        <f>R25-B66</f>
        <v>33.357394437359744</v>
      </c>
      <c r="T25" s="10">
        <f>R25-B67</f>
        <v>-32.571153324782244</v>
      </c>
      <c r="U25" s="3" t="s">
        <v>33</v>
      </c>
      <c r="V25" s="2">
        <f>V37/2</f>
        <v>104.25</v>
      </c>
      <c r="W25" s="9">
        <f>V25*2</f>
        <v>208.5</v>
      </c>
      <c r="X25" s="10">
        <f>V25*3</f>
        <v>312.75</v>
      </c>
      <c r="Y25" s="20">
        <f>X25-V44</f>
        <v>-1.8500000000000227</v>
      </c>
      <c r="Z25" s="12">
        <f>V25*4</f>
        <v>417</v>
      </c>
      <c r="AA25" s="10">
        <f>V25*5</f>
        <v>521.25</v>
      </c>
      <c r="AB25" s="14">
        <f>AA25-V53</f>
        <v>-4.75</v>
      </c>
      <c r="AC25" s="10">
        <f>V25*6</f>
        <v>625.5</v>
      </c>
      <c r="AD25" s="14">
        <f>AC25-V56</f>
        <v>-3.7000000000000455</v>
      </c>
      <c r="AE25" s="10">
        <f>V25*7</f>
        <v>729.75</v>
      </c>
      <c r="AF25" s="10">
        <f>AE25-V59</f>
        <v>-21.850000000000023</v>
      </c>
      <c r="AG25" s="15">
        <f>V25*8</f>
        <v>834</v>
      </c>
      <c r="AH25" s="10">
        <f>V25*9</f>
        <v>938.25</v>
      </c>
      <c r="AI25" s="17">
        <f>AH25-V63</f>
        <v>-1.75</v>
      </c>
      <c r="AJ25" s="10">
        <f>V25*10</f>
        <v>1042.5</v>
      </c>
      <c r="AK25" s="10">
        <f>AJ25-V65</f>
        <v>-9.5</v>
      </c>
      <c r="AL25" s="10">
        <f>V25*11</f>
        <v>1146.75</v>
      </c>
      <c r="AM25" s="10">
        <f>AL25-V66</f>
        <v>21.950000000000045</v>
      </c>
      <c r="AN25" s="10">
        <f>AL25-V67</f>
        <v>-30.049999999999955</v>
      </c>
      <c r="AO25" s="2"/>
      <c r="AP25" s="3" t="s">
        <v>33</v>
      </c>
      <c r="AQ25" s="3"/>
      <c r="AR25" s="3"/>
      <c r="AS25" s="3"/>
      <c r="AT25" s="3"/>
      <c r="AU25" s="2">
        <f>AU37/2</f>
        <v>103.85616999999999</v>
      </c>
      <c r="AV25" s="9">
        <f>AU25*2</f>
        <v>207.71233999999998</v>
      </c>
      <c r="AW25" s="10">
        <f>AU25*3</f>
        <v>311.56850999999995</v>
      </c>
      <c r="AX25" s="11">
        <f>AW25-AU44</f>
        <v>-0.0080300000000193</v>
      </c>
      <c r="AY25" s="12">
        <f>AU25*4</f>
        <v>415.42467999999997</v>
      </c>
      <c r="AZ25" s="10">
        <f>AU25*5</f>
        <v>519.28085</v>
      </c>
      <c r="BA25" s="23">
        <f>AZ25-AU53</f>
        <v>-6.3937499999999545</v>
      </c>
      <c r="BB25" s="10">
        <f>AU25*6</f>
        <v>623.1370199999999</v>
      </c>
      <c r="BC25" s="13">
        <f>BB25-AU56</f>
        <v>-0.0160600000000386</v>
      </c>
      <c r="BD25" s="10">
        <f>AU25*7</f>
        <v>726.9931899999999</v>
      </c>
      <c r="BE25" s="10">
        <f>BD25-AU59</f>
        <v>-11.288090000000125</v>
      </c>
      <c r="BF25" s="15">
        <f>AU25*8</f>
        <v>830.8493599999999</v>
      </c>
      <c r="BG25" s="10">
        <f>AU25*9</f>
        <v>934.70553</v>
      </c>
      <c r="BH25" s="18">
        <f>BG25-AU63</f>
        <v>0.2212099999999282</v>
      </c>
      <c r="BI25" s="10">
        <f>AU25*10</f>
        <v>1038.5617</v>
      </c>
      <c r="BJ25" s="10">
        <f>BI25-AU65</f>
        <v>-12.787499999999909</v>
      </c>
      <c r="BK25" s="10">
        <f>AU25*11</f>
        <v>1142.41787</v>
      </c>
      <c r="BL25" s="10">
        <f>BK25-AU66</f>
        <v>34.647469999999885</v>
      </c>
      <c r="BM25" s="10">
        <f>BK25-AU67</f>
        <v>-33.93885</v>
      </c>
      <c r="BN25" s="3" t="s">
        <v>33</v>
      </c>
      <c r="BO25" s="3"/>
      <c r="BP25" s="3"/>
      <c r="BQ25" s="3"/>
      <c r="BR25" s="3"/>
      <c r="BS25" s="2">
        <f>BS37/2</f>
        <v>103.97285032605059</v>
      </c>
      <c r="BT25" s="9">
        <f>BS25*2</f>
        <v>207.94570065210118</v>
      </c>
      <c r="BU25" s="10">
        <f>BS25*3</f>
        <v>311.91855097815176</v>
      </c>
      <c r="BV25" s="19">
        <f>BU25-BS44</f>
        <v>1.559178599563893E-07</v>
      </c>
      <c r="BW25" s="12">
        <f>BS25*4</f>
        <v>415.89140130420236</v>
      </c>
      <c r="BX25" s="10">
        <f>BS25*5</f>
        <v>519.864251630253</v>
      </c>
      <c r="BY25" s="23">
        <f>BX25-BS53</f>
        <v>-6.498302092932249</v>
      </c>
      <c r="BZ25" s="10">
        <f>BS25*6</f>
        <v>623.8371019563035</v>
      </c>
      <c r="CA25" s="13">
        <f>BZ25-BS56</f>
        <v>3.118357199127786E-07</v>
      </c>
      <c r="CB25" s="10">
        <f>BS25*7</f>
        <v>727.8099522823542</v>
      </c>
      <c r="CC25" s="10">
        <f>CB25-BS59</f>
        <v>-12.387510489333067</v>
      </c>
      <c r="CD25" s="15">
        <f>BS25*8</f>
        <v>831.7828026084047</v>
      </c>
      <c r="CE25" s="10">
        <f>BS25*9</f>
        <v>935.7556529344553</v>
      </c>
      <c r="CF25" s="24">
        <f>CE25-BS63</f>
        <v>9.355073871120112E-07</v>
      </c>
      <c r="CG25" s="10">
        <f>BS25*10</f>
        <v>1039.728503260506</v>
      </c>
      <c r="CH25" s="10">
        <f>CG25-BS65</f>
        <v>-12.996604185864499</v>
      </c>
      <c r="CI25" s="10">
        <f>BS25*11</f>
        <v>1143.7013535865565</v>
      </c>
      <c r="CJ25" s="10">
        <f>CI25-BS66</f>
        <v>34.65761622097534</v>
      </c>
      <c r="CK25" s="10">
        <f>CI25-BS67</f>
        <v>-33.281194613617345</v>
      </c>
    </row>
    <row r="26" spans="1:89" ht="12.75">
      <c r="A26" s="3" t="s">
        <v>22</v>
      </c>
      <c r="B26" s="1">
        <v>110</v>
      </c>
      <c r="C26" s="9">
        <f>B26*2</f>
        <v>220</v>
      </c>
      <c r="D26" s="10">
        <f>B26*3</f>
        <v>330</v>
      </c>
      <c r="E26" s="11">
        <f>D26-B45</f>
        <v>0.37244308712990915</v>
      </c>
      <c r="F26" s="12">
        <f>B26*4</f>
        <v>440</v>
      </c>
      <c r="G26" s="10">
        <f>B26*5</f>
        <v>550</v>
      </c>
      <c r="H26" s="14">
        <f>G26-B54</f>
        <v>-4.365261953744607</v>
      </c>
      <c r="I26" s="10">
        <f>B26*6</f>
        <v>660</v>
      </c>
      <c r="J26" s="13">
        <f>I26-B57</f>
        <v>0.7448861742594772</v>
      </c>
      <c r="K26" s="10">
        <f>B26*7</f>
        <v>770</v>
      </c>
      <c r="L26" s="10">
        <f>K26-B60</f>
        <v>-13.990871963499444</v>
      </c>
      <c r="M26" s="15">
        <f>B26*8</f>
        <v>880</v>
      </c>
      <c r="N26" s="10">
        <f>B26*9</f>
        <v>990</v>
      </c>
      <c r="O26" s="27">
        <f>N26-B64</f>
        <v>2.2333974877504943</v>
      </c>
      <c r="P26" s="10">
        <f>B26*10</f>
        <v>1100</v>
      </c>
      <c r="Q26" s="28">
        <f>P26-B66</f>
        <v>-8.730523907489896</v>
      </c>
      <c r="R26" s="10">
        <f>B26*11</f>
        <v>1210</v>
      </c>
      <c r="S26" s="10">
        <f>R26-B67</f>
        <v>35.340928330368115</v>
      </c>
      <c r="T26" s="10">
        <f>R26-B68</f>
        <v>-34.50793488832551</v>
      </c>
      <c r="U26" s="3" t="s">
        <v>22</v>
      </c>
      <c r="V26" s="3">
        <v>110</v>
      </c>
      <c r="W26" s="9">
        <f>V26*2</f>
        <v>220</v>
      </c>
      <c r="X26" s="10">
        <f>V26*3</f>
        <v>330</v>
      </c>
      <c r="Y26" s="11">
        <f>X26-V45</f>
        <v>0.8000000000000114</v>
      </c>
      <c r="Z26" s="12">
        <f>V26*4</f>
        <v>440</v>
      </c>
      <c r="AA26" s="10">
        <f>V26*5</f>
        <v>550</v>
      </c>
      <c r="AB26" s="10">
        <f>AA26-V54</f>
        <v>-12.399999999999977</v>
      </c>
      <c r="AC26" s="10">
        <f>V26*6</f>
        <v>660</v>
      </c>
      <c r="AD26" s="14">
        <f>AC26-V57</f>
        <v>1.6000000000000227</v>
      </c>
      <c r="AE26" s="10">
        <f>V26*7</f>
        <v>770</v>
      </c>
      <c r="AF26" s="10">
        <f>AE26-V60</f>
        <v>-15.600000000000023</v>
      </c>
      <c r="AG26" s="15">
        <f>V26*8</f>
        <v>880</v>
      </c>
      <c r="AH26" s="10">
        <f>V26*9</f>
        <v>990</v>
      </c>
      <c r="AI26" s="17">
        <f>AH26-V64</f>
        <v>4.399999999999977</v>
      </c>
      <c r="AJ26" s="10">
        <f>V26*10</f>
        <v>1100</v>
      </c>
      <c r="AK26" s="10">
        <f>AJ26-V66</f>
        <v>-24.799999999999955</v>
      </c>
      <c r="AL26" s="10">
        <f>V26*11</f>
        <v>1210</v>
      </c>
      <c r="AM26" s="10">
        <f>AL26-V67</f>
        <v>33.200000000000045</v>
      </c>
      <c r="AN26" s="10">
        <f>AL26-V68</f>
        <v>-48.40000000000009</v>
      </c>
      <c r="AO26" s="2"/>
      <c r="AP26" s="3" t="s">
        <v>22</v>
      </c>
      <c r="AQ26" s="3">
        <v>0</v>
      </c>
      <c r="AR26" s="3">
        <v>0</v>
      </c>
      <c r="AS26" s="29">
        <f>AR26+AQ26</f>
        <v>0</v>
      </c>
      <c r="AT26" s="3">
        <v>1</v>
      </c>
      <c r="AU26" s="2">
        <v>110</v>
      </c>
      <c r="AV26" s="9">
        <f>AU26*2</f>
        <v>220</v>
      </c>
      <c r="AW26" s="10">
        <f>AU26*3</f>
        <v>330</v>
      </c>
      <c r="AX26" s="11">
        <f>AW26-AU45</f>
        <v>0.8480999999999881</v>
      </c>
      <c r="AY26" s="12">
        <f>AU26*4</f>
        <v>440</v>
      </c>
      <c r="AZ26" s="10">
        <f>AU26*5</f>
        <v>550</v>
      </c>
      <c r="BA26" s="14">
        <f>AZ26-AU54</f>
        <v>-3.8852000000000544</v>
      </c>
      <c r="BB26" s="10">
        <f>AU26*6</f>
        <v>660</v>
      </c>
      <c r="BC26" s="13">
        <f>BB26-AU57</f>
        <v>1.6961999999999762</v>
      </c>
      <c r="BD26" s="10">
        <f>AU26*7</f>
        <v>770</v>
      </c>
      <c r="BE26" s="10">
        <f>BD26-AU60</f>
        <v>-16.48547999999994</v>
      </c>
      <c r="BF26" s="15">
        <f>AU26*8</f>
        <v>880</v>
      </c>
      <c r="BG26" s="10">
        <f>AU26*9</f>
        <v>990</v>
      </c>
      <c r="BH26" s="22">
        <f>BG26-AU64</f>
        <v>2.803679999999872</v>
      </c>
      <c r="BI26" s="10">
        <f>AU26*10</f>
        <v>1100</v>
      </c>
      <c r="BJ26" s="23">
        <f>BI26-AU66</f>
        <v>-7.770400000000109</v>
      </c>
      <c r="BK26" s="10">
        <f>AU26*11</f>
        <v>1210</v>
      </c>
      <c r="BL26" s="10">
        <f>BK26-AU67</f>
        <v>33.643280000000004</v>
      </c>
      <c r="BM26" s="10">
        <f>BK26-AU68</f>
        <v>-36.30615999999986</v>
      </c>
      <c r="BN26" s="3" t="s">
        <v>22</v>
      </c>
      <c r="BO26" s="3">
        <v>0</v>
      </c>
      <c r="BP26" s="3">
        <v>0</v>
      </c>
      <c r="BQ26" s="29">
        <f>BP26+BO26</f>
        <v>0</v>
      </c>
      <c r="BR26" s="3">
        <f>2^($BQ26/100/12)</f>
        <v>1</v>
      </c>
      <c r="BS26" s="2">
        <v>110</v>
      </c>
      <c r="BT26" s="9">
        <f>BS26*2</f>
        <v>220</v>
      </c>
      <c r="BU26" s="10">
        <f>BS26*3</f>
        <v>330</v>
      </c>
      <c r="BV26" s="20">
        <f>BU26-BS45</f>
        <v>1.023349550360706</v>
      </c>
      <c r="BW26" s="12">
        <f>BS26*4</f>
        <v>440</v>
      </c>
      <c r="BX26" s="10">
        <f>BS26*5</f>
        <v>550</v>
      </c>
      <c r="BY26" s="14">
        <f>BX26-BS54</f>
        <v>-4.5218686827905685</v>
      </c>
      <c r="BZ26" s="10">
        <f>BS26*6</f>
        <v>660</v>
      </c>
      <c r="CA26" s="14">
        <f>BZ26-BS57</f>
        <v>2.046699100721412</v>
      </c>
      <c r="CB26" s="10">
        <f>BS26*7</f>
        <v>770</v>
      </c>
      <c r="CC26" s="10">
        <f>CB26-BS60</f>
        <v>-17.095408390781017</v>
      </c>
      <c r="CD26" s="15">
        <f>BS26*8</f>
        <v>880</v>
      </c>
      <c r="CE26" s="10">
        <f>BS26*9</f>
        <v>990</v>
      </c>
      <c r="CF26" s="22">
        <f>CE26-BS64</f>
        <v>3.0700491444162026</v>
      </c>
      <c r="CG26" s="10">
        <f>BS26*10</f>
        <v>1100</v>
      </c>
      <c r="CH26" s="23">
        <f>CG26-BS66</f>
        <v>-9.043737365581137</v>
      </c>
      <c r="CI26" s="10">
        <f>BS26*11</f>
        <v>1210</v>
      </c>
      <c r="CJ26" s="10">
        <f>CI26-BS67</f>
        <v>33.017451799826176</v>
      </c>
      <c r="CK26" s="10">
        <f>CI26-BS68</f>
        <v>-37.67420328893559</v>
      </c>
    </row>
    <row r="27" spans="1:89" ht="12.75">
      <c r="A27" s="3" t="s">
        <v>23</v>
      </c>
      <c r="B27" s="1">
        <f>B26*1.0594630943593</f>
        <v>116.54094037952248</v>
      </c>
      <c r="C27" s="9">
        <f>B27*2</f>
        <v>233.08188075904496</v>
      </c>
      <c r="D27" s="10">
        <f>B27*3</f>
        <v>349.6228211385675</v>
      </c>
      <c r="E27" s="11">
        <f>D27-B46</f>
        <v>0.3945897055634191</v>
      </c>
      <c r="F27" s="12">
        <f>B27*4</f>
        <v>466.1637615180899</v>
      </c>
      <c r="G27" s="10">
        <f>B27*5</f>
        <v>582.7047018976124</v>
      </c>
      <c r="H27" s="14">
        <f>G27-B55</f>
        <v>-4.624833937203221</v>
      </c>
      <c r="I27" s="10">
        <f>B27*6</f>
        <v>699.245642277135</v>
      </c>
      <c r="J27" s="13">
        <f>I27-B58</f>
        <v>0.7891794111264971</v>
      </c>
      <c r="K27" s="10">
        <f>B27*7</f>
        <v>815.7865826566574</v>
      </c>
      <c r="L27" s="10">
        <f>K27-B61</f>
        <v>-14.822812503233763</v>
      </c>
      <c r="M27" s="15">
        <f>B27*8</f>
        <v>932.3275230361799</v>
      </c>
      <c r="N27" s="10">
        <f>B27*9</f>
        <v>1048.8684634157023</v>
      </c>
      <c r="O27" s="27">
        <f>N27-B65</f>
        <v>2.366202213306451</v>
      </c>
      <c r="P27" s="10">
        <f>B27*10</f>
        <v>1165.4094037952248</v>
      </c>
      <c r="Q27" s="28">
        <f>P27-B67</f>
        <v>-9.249667874407123</v>
      </c>
      <c r="R27" s="10">
        <f>B27*11</f>
        <v>1281.9503441747472</v>
      </c>
      <c r="S27" s="10">
        <f>R27-B68</f>
        <v>37.44240928642171</v>
      </c>
      <c r="T27" s="10">
        <f>R27-B69</f>
        <v>-36.55988347673451</v>
      </c>
      <c r="U27" s="3" t="s">
        <v>23</v>
      </c>
      <c r="V27" s="30">
        <v>117.5</v>
      </c>
      <c r="W27" s="15">
        <f>V27*2</f>
        <v>235</v>
      </c>
      <c r="X27" s="10">
        <f>V27*3</f>
        <v>352.5</v>
      </c>
      <c r="Y27" s="11">
        <f>X27-V46</f>
        <v>0.6999999999999886</v>
      </c>
      <c r="Z27" s="15">
        <f>V27*4</f>
        <v>470</v>
      </c>
      <c r="AA27" s="10">
        <f>V27*5</f>
        <v>587.5</v>
      </c>
      <c r="AB27" s="13">
        <f>AA27-V55</f>
        <v>-0.8999999999999773</v>
      </c>
      <c r="AC27" s="2">
        <f>V27*6</f>
        <v>705</v>
      </c>
      <c r="AD27" s="14">
        <f>AC27-V58</f>
        <v>1.3999999999999773</v>
      </c>
      <c r="AE27" s="2">
        <f>V27*7</f>
        <v>822.5</v>
      </c>
      <c r="AF27" s="10">
        <f>AE27-V61</f>
        <v>-11.5</v>
      </c>
      <c r="AG27" s="15">
        <f>V27*8</f>
        <v>940</v>
      </c>
      <c r="AH27" s="10">
        <f>V27*9</f>
        <v>1057.5</v>
      </c>
      <c r="AI27" s="14">
        <f>AH27-V65</f>
        <v>5.5</v>
      </c>
      <c r="AJ27" s="10">
        <f>V27*10</f>
        <v>1175</v>
      </c>
      <c r="AK27" s="31">
        <f>AJ27-V67</f>
        <v>-1.7999999999999545</v>
      </c>
      <c r="AL27" s="10">
        <f>V27*11</f>
        <v>1292.5</v>
      </c>
      <c r="AM27" s="10">
        <f>AL27-V68</f>
        <v>34.09999999999991</v>
      </c>
      <c r="AN27" s="10">
        <f>AL27-V69</f>
        <v>-24.299999999999955</v>
      </c>
      <c r="AO27" s="2"/>
      <c r="AP27" s="3" t="s">
        <v>23</v>
      </c>
      <c r="AQ27" s="3">
        <v>4</v>
      </c>
      <c r="AR27" s="3">
        <v>100</v>
      </c>
      <c r="AS27" s="29">
        <f>AR27+AQ27</f>
        <v>104</v>
      </c>
      <c r="AT27" s="3">
        <v>1.061914</v>
      </c>
      <c r="AU27" s="2">
        <f>AU26*AT27</f>
        <v>116.81054</v>
      </c>
      <c r="AV27" s="9">
        <f>AU27*2</f>
        <v>233.62108</v>
      </c>
      <c r="AW27" s="10">
        <f>AU27*3</f>
        <v>350.43162</v>
      </c>
      <c r="AX27" s="11">
        <f>AW27-AU46</f>
        <v>-0.0090200000000209</v>
      </c>
      <c r="AY27" s="12">
        <f>AU27*4</f>
        <v>467.24216</v>
      </c>
      <c r="AZ27" s="10">
        <f>AU27*5</f>
        <v>584.0527</v>
      </c>
      <c r="BA27" s="14">
        <f>AZ27-AU55</f>
        <v>-4.125660000000039</v>
      </c>
      <c r="BB27" s="10">
        <f>AU27*6</f>
        <v>700.86324</v>
      </c>
      <c r="BC27" s="13">
        <f>BB27-AU58</f>
        <v>-0.0180400000000418</v>
      </c>
      <c r="BD27" s="10">
        <f>AU27*7</f>
        <v>817.6737800000001</v>
      </c>
      <c r="BE27" s="10">
        <f>BD27-AU61</f>
        <v>-13.175579999999854</v>
      </c>
      <c r="BF27" s="15">
        <f>AU27*8</f>
        <v>934.48432</v>
      </c>
      <c r="BG27" s="10">
        <f>AU27*9</f>
        <v>1051.29486</v>
      </c>
      <c r="BH27" s="18">
        <f>BG27-AU65</f>
        <v>-0.054339999999911015</v>
      </c>
      <c r="BI27" s="10">
        <f>AU27*10</f>
        <v>1168.1054</v>
      </c>
      <c r="BJ27" s="23">
        <f>BI27-AU67</f>
        <v>-8.251320000000078</v>
      </c>
      <c r="BK27" s="10">
        <f>AU27*11</f>
        <v>1284.91594</v>
      </c>
      <c r="BL27" s="10">
        <f>BK27-AU68</f>
        <v>38.60978000000023</v>
      </c>
      <c r="BM27" s="10">
        <f>BK27-AU69</f>
        <v>-31.691659999999956</v>
      </c>
      <c r="BN27" s="3" t="s">
        <v>23</v>
      </c>
      <c r="BO27" s="32">
        <v>6.354</v>
      </c>
      <c r="BP27" s="3">
        <v>100</v>
      </c>
      <c r="BQ27" s="29">
        <f>BP27+BO27</f>
        <v>106.354</v>
      </c>
      <c r="BR27" s="3">
        <f>2^($BQ27/100/12)</f>
        <v>1.0633586954533498</v>
      </c>
      <c r="BS27" s="2">
        <f>BS26*BR27</f>
        <v>116.96945649986849</v>
      </c>
      <c r="BT27" s="9">
        <f>BS27*2</f>
        <v>233.93891299973697</v>
      </c>
      <c r="BU27" s="10">
        <f>BS27*3</f>
        <v>350.90836949960544</v>
      </c>
      <c r="BV27" s="33">
        <f>BU27-BS46</f>
        <v>1.7540759245093795E-07</v>
      </c>
      <c r="BW27" s="12">
        <f>BS27*4</f>
        <v>467.87782599947394</v>
      </c>
      <c r="BX27" s="10">
        <f>BS27*5</f>
        <v>584.8472824993424</v>
      </c>
      <c r="BY27" s="14">
        <f>BX27-BS55</f>
        <v>-3.643991600744471</v>
      </c>
      <c r="BZ27" s="10">
        <f>BS27*6</f>
        <v>701.8167389992109</v>
      </c>
      <c r="CA27" s="13">
        <f>BZ27-BS58</f>
        <v>3.508151849018759E-07</v>
      </c>
      <c r="CB27" s="10">
        <f>BS27*7</f>
        <v>818.7861954990794</v>
      </c>
      <c r="CC27" s="10">
        <f>CB27-BS61</f>
        <v>-12.996607109325282</v>
      </c>
      <c r="CD27" s="15">
        <f>BS27*8</f>
        <v>935.7556519989479</v>
      </c>
      <c r="CE27" s="10">
        <f>BS27*9</f>
        <v>1052.7251084988163</v>
      </c>
      <c r="CF27" s="18">
        <f>CE27-BS65</f>
        <v>1.0524458957661409E-06</v>
      </c>
      <c r="CG27" s="10">
        <f>BS27*10</f>
        <v>1169.6945649986849</v>
      </c>
      <c r="CH27" s="23">
        <f>CG27-BS67</f>
        <v>-7.287983201488942</v>
      </c>
      <c r="CI27" s="10">
        <f>BS27*11</f>
        <v>1286.6640214985534</v>
      </c>
      <c r="CJ27" s="10">
        <f>CI27-BS68</f>
        <v>38.98981820961785</v>
      </c>
      <c r="CK27" s="10">
        <f>CI27-BS69</f>
        <v>-29.242580300003738</v>
      </c>
    </row>
    <row r="28" spans="1:89" ht="12.75">
      <c r="A28" s="3" t="s">
        <v>24</v>
      </c>
      <c r="B28" s="1">
        <f>B27*1.0594630943593</f>
        <v>123.47082531403103</v>
      </c>
      <c r="C28" s="9">
        <f>B28*2</f>
        <v>246.94165062806206</v>
      </c>
      <c r="D28" s="10">
        <f>B28*3</f>
        <v>370.4124759420931</v>
      </c>
      <c r="E28" s="11">
        <f>D28-B47</f>
        <v>0.418053230458554</v>
      </c>
      <c r="F28" s="12">
        <f>B28*4</f>
        <v>493.8833012561241</v>
      </c>
      <c r="G28" s="10">
        <f>B28*5</f>
        <v>617.3541265701551</v>
      </c>
      <c r="H28" s="14">
        <f>G28-B56</f>
        <v>-4.899840874007282</v>
      </c>
      <c r="I28" s="10">
        <f>B28*6</f>
        <v>740.8249518841862</v>
      </c>
      <c r="J28" s="13">
        <f>I28-B59</f>
        <v>0.8361064609166533</v>
      </c>
      <c r="K28" s="10">
        <f>B28*7</f>
        <v>864.2957771982173</v>
      </c>
      <c r="L28" s="10">
        <f>K28-B62</f>
        <v>-15.704222801783772</v>
      </c>
      <c r="M28" s="15">
        <f>B28*8</f>
        <v>987.7666025122483</v>
      </c>
      <c r="N28" s="10">
        <f>B28*9</f>
        <v>1111.2374278262794</v>
      </c>
      <c r="O28" s="27">
        <f>N28-B66</f>
        <v>2.506903918789476</v>
      </c>
      <c r="P28" s="10">
        <f>B28*10</f>
        <v>1234.7082531403103</v>
      </c>
      <c r="Q28" s="28">
        <f>P28-B68</f>
        <v>-9.799681748015246</v>
      </c>
      <c r="R28" s="10">
        <f>B28*11</f>
        <v>1358.1790784543414</v>
      </c>
      <c r="S28" s="10">
        <f>R28-B69</f>
        <v>39.66885080285965</v>
      </c>
      <c r="T28" s="10">
        <f>R28-B70</f>
        <v>-38.73384727767643</v>
      </c>
      <c r="U28" s="3" t="s">
        <v>24</v>
      </c>
      <c r="V28" s="30">
        <v>123.2</v>
      </c>
      <c r="W28" s="15">
        <f>V28*2</f>
        <v>246.4</v>
      </c>
      <c r="X28" s="10">
        <f>V28*3</f>
        <v>369.6</v>
      </c>
      <c r="Y28" s="34">
        <f>X28-V47</f>
        <v>-6.199999999999989</v>
      </c>
      <c r="Z28" s="15">
        <f>V28*4</f>
        <v>492.8</v>
      </c>
      <c r="AA28" s="10">
        <f>V28*5</f>
        <v>616</v>
      </c>
      <c r="AB28" s="10">
        <f>AA28-V56</f>
        <v>-13.200000000000045</v>
      </c>
      <c r="AC28" s="2">
        <f>V28*6</f>
        <v>739.2</v>
      </c>
      <c r="AD28" s="10">
        <f>AC28-V59</f>
        <v>-12.399999999999977</v>
      </c>
      <c r="AE28" s="2">
        <f>V28*7</f>
        <v>862.4</v>
      </c>
      <c r="AF28" s="10">
        <f>AE28-V62</f>
        <v>-17.600000000000023</v>
      </c>
      <c r="AG28" s="15">
        <f>V28*8</f>
        <v>985.6</v>
      </c>
      <c r="AH28" s="10">
        <f>V28*9</f>
        <v>1108.8</v>
      </c>
      <c r="AI28" s="10">
        <f>AH28-V66</f>
        <v>-16</v>
      </c>
      <c r="AJ28" s="10">
        <f>V28*10</f>
        <v>1232</v>
      </c>
      <c r="AK28" s="10">
        <f>AJ28-V68</f>
        <v>-26.40000000000009</v>
      </c>
      <c r="AL28" s="10">
        <f>V28*11</f>
        <v>1355.2</v>
      </c>
      <c r="AM28" s="10">
        <f>AL28-V69</f>
        <v>38.40000000000009</v>
      </c>
      <c r="AN28" s="10">
        <f>AL28-V70</f>
        <v>-52</v>
      </c>
      <c r="AO28" s="2"/>
      <c r="AP28" s="3" t="s">
        <v>24</v>
      </c>
      <c r="AQ28" s="3">
        <v>-1</v>
      </c>
      <c r="AR28" s="3">
        <v>200</v>
      </c>
      <c r="AS28" s="29">
        <f>AR28+AQ28</f>
        <v>199</v>
      </c>
      <c r="AT28" s="3">
        <v>1.121814</v>
      </c>
      <c r="AU28" s="2">
        <f>AU26*AT28</f>
        <v>123.39954000000002</v>
      </c>
      <c r="AV28" s="9">
        <f>AU28*2</f>
        <v>246.79908000000003</v>
      </c>
      <c r="AW28" s="10">
        <f>AU28*3</f>
        <v>370.19862000000006</v>
      </c>
      <c r="AX28" s="11">
        <f>AW28-AU47</f>
        <v>1.0579800000000432</v>
      </c>
      <c r="AY28" s="12">
        <f>AU28*4</f>
        <v>493.59816000000006</v>
      </c>
      <c r="AZ28" s="10">
        <f>AU28*5</f>
        <v>616.9977000000001</v>
      </c>
      <c r="BA28" s="23">
        <f>AZ28-AU56</f>
        <v>-6.155379999999809</v>
      </c>
      <c r="BB28" s="10">
        <f>AU28*6</f>
        <v>740.3972400000001</v>
      </c>
      <c r="BC28" s="13">
        <f>BB28-AU59</f>
        <v>2.1159600000000864</v>
      </c>
      <c r="BD28" s="10">
        <f>AU28*7</f>
        <v>863.7967800000001</v>
      </c>
      <c r="BE28" s="10">
        <f>BD28-AU62</f>
        <v>-16.203219999999874</v>
      </c>
      <c r="BF28" s="15">
        <f>AU28*8</f>
        <v>987.1963200000001</v>
      </c>
      <c r="BG28" s="10">
        <f>AU28*9</f>
        <v>1110.5958600000001</v>
      </c>
      <c r="BH28" s="22">
        <f>BG28-AU66</f>
        <v>2.825460000000021</v>
      </c>
      <c r="BI28" s="10">
        <f>AU28*10</f>
        <v>1233.9954000000002</v>
      </c>
      <c r="BJ28" s="10">
        <f>BI28-AU68</f>
        <v>-12.310759999999618</v>
      </c>
      <c r="BK28" s="10">
        <f>AU28*11</f>
        <v>1357.3949400000001</v>
      </c>
      <c r="BL28" s="10">
        <f>BK28-AU69</f>
        <v>40.787340000000086</v>
      </c>
      <c r="BM28" s="10">
        <f>BK28-AU70</f>
        <v>-44.36761999999999</v>
      </c>
      <c r="BN28" s="3" t="s">
        <v>24</v>
      </c>
      <c r="BO28" s="32">
        <v>-1.467</v>
      </c>
      <c r="BP28" s="3">
        <v>200</v>
      </c>
      <c r="BQ28" s="29">
        <f>BP28+BO28</f>
        <v>198.533</v>
      </c>
      <c r="BR28" s="3">
        <f>2^($BQ28/100/12)</f>
        <v>1.1215113077904362</v>
      </c>
      <c r="BS28" s="2">
        <f>BS26*BR28</f>
        <v>123.36624385694797</v>
      </c>
      <c r="BT28" s="9">
        <f>BS28*2</f>
        <v>246.73248771389595</v>
      </c>
      <c r="BU28" s="10">
        <f>BS28*3</f>
        <v>370.09873157084394</v>
      </c>
      <c r="BV28" s="33">
        <f>BU28-BS47</f>
        <v>1.8500031728763133E-07</v>
      </c>
      <c r="BW28" s="12">
        <f>BS28*4</f>
        <v>493.4649754277919</v>
      </c>
      <c r="BX28" s="10">
        <f>BS28*5</f>
        <v>616.8312192847399</v>
      </c>
      <c r="BY28" s="23">
        <f>BX28-BS56</f>
        <v>-7.005882359727934</v>
      </c>
      <c r="BZ28" s="10">
        <f>BS28*6</f>
        <v>740.1974631416879</v>
      </c>
      <c r="CA28" s="13">
        <f>BZ28-BS59</f>
        <v>3.7000063457526267E-07</v>
      </c>
      <c r="CB28" s="10">
        <f>BS28*7</f>
        <v>863.5637069986358</v>
      </c>
      <c r="CC28" s="10">
        <f>CB28-BS62</f>
        <v>-16.43629300136422</v>
      </c>
      <c r="CD28" s="15">
        <f>BS28*8</f>
        <v>986.9299508555838</v>
      </c>
      <c r="CE28" s="10">
        <f>BS28*9</f>
        <v>1110.2961947125318</v>
      </c>
      <c r="CF28" s="22">
        <f>CE28-BS66</f>
        <v>1.2524573469506777</v>
      </c>
      <c r="CG28" s="10">
        <f>BS28*10</f>
        <v>1233.6624385694797</v>
      </c>
      <c r="CH28" s="10">
        <f>CG28-BS68</f>
        <v>-14.011764719455869</v>
      </c>
      <c r="CI28" s="10">
        <f>BS28*11</f>
        <v>1357.0286824264276</v>
      </c>
      <c r="CJ28" s="10">
        <f>CI28-BS69</f>
        <v>41.122080627870446</v>
      </c>
      <c r="CK28" s="10">
        <f>CI28-BS70</f>
        <v>-46.604794870363776</v>
      </c>
    </row>
    <row r="29" spans="1:89" ht="12.75">
      <c r="A29" s="3" t="s">
        <v>25</v>
      </c>
      <c r="B29" s="1">
        <f>B28*1.0594630943593</f>
        <v>130.81278265029934</v>
      </c>
      <c r="C29" s="9">
        <f>B29*2</f>
        <v>261.6255653005987</v>
      </c>
      <c r="D29" s="10">
        <f>B29*3</f>
        <v>392.438347950898</v>
      </c>
      <c r="E29" s="11">
        <f>D29-B48</f>
        <v>0.44291196914849706</v>
      </c>
      <c r="F29" s="12">
        <f>B29*4</f>
        <v>523.2511306011974</v>
      </c>
      <c r="G29" s="10">
        <f>B29*5</f>
        <v>654.0639132514967</v>
      </c>
      <c r="H29" s="28">
        <f>G29-B57</f>
        <v>-5.191200574243794</v>
      </c>
      <c r="I29" s="10">
        <f>B29*6</f>
        <v>784.876695901796</v>
      </c>
      <c r="J29" s="13">
        <f>I29-B60</f>
        <v>0.8858239382965394</v>
      </c>
      <c r="K29" s="10">
        <f>B29*7</f>
        <v>915.6894785520954</v>
      </c>
      <c r="L29" s="10">
        <f>K29-B63</f>
        <v>-16.63804448408564</v>
      </c>
      <c r="M29" s="15">
        <f>B29*8</f>
        <v>1046.5022612023947</v>
      </c>
      <c r="N29" s="10">
        <f>B29*9</f>
        <v>1177.315043852694</v>
      </c>
      <c r="O29" s="27">
        <f>N29-B67</f>
        <v>2.655972183062204</v>
      </c>
      <c r="P29" s="10">
        <f>B29*10</f>
        <v>1308.1278265029935</v>
      </c>
      <c r="Q29" s="10">
        <f>P29-B69</f>
        <v>-10.38240114848827</v>
      </c>
      <c r="R29" s="10">
        <f>B29*11</f>
        <v>1438.9406091532928</v>
      </c>
      <c r="S29" s="10">
        <f>R29-B70</f>
        <v>42.027683421275015</v>
      </c>
      <c r="T29" s="10">
        <f>R29-B71</f>
        <v>-41.03708169324727</v>
      </c>
      <c r="U29" s="3" t="s">
        <v>25</v>
      </c>
      <c r="V29" s="30">
        <v>131.5</v>
      </c>
      <c r="W29" s="15">
        <f>V29*2</f>
        <v>263</v>
      </c>
      <c r="X29" s="10">
        <f>V29*3</f>
        <v>394.5</v>
      </c>
      <c r="Y29" s="20">
        <f>X29-V48</f>
        <v>1.6999999999999886</v>
      </c>
      <c r="Z29" s="15">
        <f>V29*4</f>
        <v>526</v>
      </c>
      <c r="AA29" s="10">
        <f>V29*5</f>
        <v>657.5</v>
      </c>
      <c r="AB29" s="13">
        <f>AA29-V57</f>
        <v>-0.8999999999999773</v>
      </c>
      <c r="AC29" s="2">
        <f>V29*6</f>
        <v>789</v>
      </c>
      <c r="AD29" s="14">
        <f>AC29-V60</f>
        <v>3.3999999999999773</v>
      </c>
      <c r="AE29" s="2">
        <f>V29*7</f>
        <v>920.5</v>
      </c>
      <c r="AF29" s="10">
        <f>AE29-V63</f>
        <v>-19.5</v>
      </c>
      <c r="AG29" s="15">
        <f>V29*8</f>
        <v>1052</v>
      </c>
      <c r="AH29" s="10">
        <f>V29*9</f>
        <v>1183.5</v>
      </c>
      <c r="AI29" s="14">
        <f>AH29-V67</f>
        <v>6.7000000000000455</v>
      </c>
      <c r="AJ29" s="10">
        <f>V29*10</f>
        <v>1315</v>
      </c>
      <c r="AK29" s="13">
        <f>AJ29-V69</f>
        <v>-1.7999999999999545</v>
      </c>
      <c r="AL29" s="10">
        <f>V29*11</f>
        <v>1446.5</v>
      </c>
      <c r="AM29" s="10">
        <f>AL29-V70</f>
        <v>39.299999999999955</v>
      </c>
      <c r="AN29" s="10">
        <f>AL29-V71</f>
        <v>-56.700000000000045</v>
      </c>
      <c r="AO29" s="2"/>
      <c r="AP29" s="3" t="s">
        <v>25</v>
      </c>
      <c r="AQ29" s="3">
        <v>8</v>
      </c>
      <c r="AR29" s="3">
        <v>300</v>
      </c>
      <c r="AS29" s="29">
        <f>AR29+AQ29</f>
        <v>308</v>
      </c>
      <c r="AT29" s="3">
        <v>1.194715</v>
      </c>
      <c r="AU29" s="2">
        <f>AU26*AT29</f>
        <v>131.41864999999999</v>
      </c>
      <c r="AV29" s="9">
        <f>AU29*2</f>
        <v>262.83729999999997</v>
      </c>
      <c r="AW29" s="10">
        <f>AU29*3</f>
        <v>394.25595</v>
      </c>
      <c r="AX29" s="11">
        <f>AW29-AU48</f>
        <v>1.013210000000015</v>
      </c>
      <c r="AY29" s="12">
        <f>AU29*4</f>
        <v>525.6745999999999</v>
      </c>
      <c r="AZ29" s="10">
        <f>AU29*5</f>
        <v>657.0932499999999</v>
      </c>
      <c r="BA29" s="13">
        <f>AZ29-AU57</f>
        <v>-1.2105500000001257</v>
      </c>
      <c r="BB29" s="10">
        <f>AU29*6</f>
        <v>788.5119</v>
      </c>
      <c r="BC29" s="13">
        <f>BB29-AU60</f>
        <v>2.02642000000003</v>
      </c>
      <c r="BD29" s="10">
        <f>AU29*7</f>
        <v>919.9305499999999</v>
      </c>
      <c r="BE29" s="10">
        <f>BD29-AU63</f>
        <v>-14.5537700000001</v>
      </c>
      <c r="BF29" s="15">
        <f>AU29*8</f>
        <v>1051.3491999999999</v>
      </c>
      <c r="BG29" s="10">
        <f>AU29*9</f>
        <v>1182.76785</v>
      </c>
      <c r="BH29" s="14">
        <f>BG29-AU67</f>
        <v>6.411129999999957</v>
      </c>
      <c r="BI29" s="10">
        <f>AU29*10</f>
        <v>1314.1864999999998</v>
      </c>
      <c r="BJ29" s="14">
        <f>BI29-AU69</f>
        <v>-2.4211000000002514</v>
      </c>
      <c r="BK29" s="10">
        <f>AU29*11</f>
        <v>1445.6051499999999</v>
      </c>
      <c r="BL29" s="10">
        <f>BK29-AU70</f>
        <v>43.842589999999745</v>
      </c>
      <c r="BM29" s="10">
        <f>BK29-AU71</f>
        <v>-30.95741000000021</v>
      </c>
      <c r="BN29" s="3" t="s">
        <v>25</v>
      </c>
      <c r="BO29" s="32">
        <v>10.264</v>
      </c>
      <c r="BP29" s="3">
        <v>300</v>
      </c>
      <c r="BQ29" s="29">
        <f>BP29+BO29</f>
        <v>310.264</v>
      </c>
      <c r="BR29" s="3">
        <f>2^($BQ29/100/12)</f>
        <v>1.1962785311890574</v>
      </c>
      <c r="BS29" s="2">
        <f>BS26*BR29</f>
        <v>131.5906384307963</v>
      </c>
      <c r="BT29" s="9">
        <f>BS29*2</f>
        <v>263.1812768615926</v>
      </c>
      <c r="BU29" s="10">
        <f>BS29*3</f>
        <v>394.77191529238894</v>
      </c>
      <c r="BV29" s="20">
        <f>BU29-BS48</f>
        <v>1.224211096998431</v>
      </c>
      <c r="BW29" s="12">
        <f>BS29*4</f>
        <v>526.3625537231852</v>
      </c>
      <c r="BX29" s="10">
        <f>BS29*5</f>
        <v>657.9531921539815</v>
      </c>
      <c r="BY29" s="13">
        <f>BX29-BS57</f>
        <v>-0.000108745297097812</v>
      </c>
      <c r="BZ29" s="10">
        <f>BS29*6</f>
        <v>789.5438305847779</v>
      </c>
      <c r="CA29" s="14">
        <f>BZ29-BS60</f>
        <v>2.448422193996862</v>
      </c>
      <c r="CB29" s="10">
        <f>BS29*7</f>
        <v>921.1344690155742</v>
      </c>
      <c r="CC29" s="10">
        <f>CB29-BS63</f>
        <v>-14.621182983373728</v>
      </c>
      <c r="CD29" s="15">
        <f>BS29*8</f>
        <v>1052.7251074463704</v>
      </c>
      <c r="CE29" s="10">
        <f>BS29*9</f>
        <v>1184.3157458771668</v>
      </c>
      <c r="CF29" s="14">
        <f>CE29-BS67</f>
        <v>7.333197676992995</v>
      </c>
      <c r="CG29" s="10">
        <f>BS29*10</f>
        <v>1315.906384307963</v>
      </c>
      <c r="CH29" s="15">
        <f>CG29-BS69</f>
        <v>-0.000217490594195624</v>
      </c>
      <c r="CI29" s="10">
        <f>BS29*11</f>
        <v>1447.4970227387594</v>
      </c>
      <c r="CJ29" s="10">
        <f>CI29-BS70</f>
        <v>43.86354544196797</v>
      </c>
      <c r="CK29" s="10">
        <f>CI29-BS71</f>
        <v>-32.897902804615114</v>
      </c>
    </row>
    <row r="30" spans="1:89" ht="12.75">
      <c r="A30" s="3" t="s">
        <v>26</v>
      </c>
      <c r="B30" s="1">
        <f>B29*1.0594630943593</f>
        <v>138.59131548843607</v>
      </c>
      <c r="C30" s="9">
        <f>B30*2</f>
        <v>277.18263097687213</v>
      </c>
      <c r="D30" s="10">
        <f>B30*3</f>
        <v>415.7739464653082</v>
      </c>
      <c r="E30" s="11">
        <f>D30-B49</f>
        <v>0.4692488853628447</v>
      </c>
      <c r="F30" s="12">
        <f>B30*4</f>
        <v>554.3652619537443</v>
      </c>
      <c r="G30" s="10">
        <f>B30*5</f>
        <v>692.9565774421803</v>
      </c>
      <c r="H30" s="28">
        <f>G30-B58</f>
        <v>-5.499885423828118</v>
      </c>
      <c r="I30" s="10">
        <f>B30*6</f>
        <v>831.5478929306164</v>
      </c>
      <c r="J30" s="13">
        <f>I30-B61</f>
        <v>0.9384977707252347</v>
      </c>
      <c r="K30" s="10">
        <f>B30*7</f>
        <v>970.1392084190525</v>
      </c>
      <c r="L30" s="10">
        <f>K30-B64</f>
        <v>-17.62739409319704</v>
      </c>
      <c r="M30" s="15">
        <f>B30*8</f>
        <v>1108.7305239074885</v>
      </c>
      <c r="N30" s="10">
        <f>B30*9</f>
        <v>1247.3218393959246</v>
      </c>
      <c r="O30" s="27">
        <f>N30-B68</f>
        <v>2.8139045075990907</v>
      </c>
      <c r="P30" s="10">
        <f>B30*10</f>
        <v>1385.9131548843607</v>
      </c>
      <c r="Q30" s="10">
        <f>P30-B70</f>
        <v>-10.999770847657146</v>
      </c>
      <c r="R30" s="10">
        <f>B30*11</f>
        <v>1524.5044703727967</v>
      </c>
      <c r="S30" s="10">
        <f>R30-B71</f>
        <v>44.52677952625663</v>
      </c>
      <c r="T30" s="10">
        <f>R30-B72</f>
        <v>-43.477273554203066</v>
      </c>
      <c r="U30" s="3" t="s">
        <v>26</v>
      </c>
      <c r="V30" s="30">
        <v>140.6</v>
      </c>
      <c r="W30" s="15">
        <f>V30*2</f>
        <v>281.2</v>
      </c>
      <c r="X30" s="10">
        <f>V30*3</f>
        <v>421.79999999999995</v>
      </c>
      <c r="Y30" s="20">
        <f>X30-V49</f>
        <v>4.7999999999999545</v>
      </c>
      <c r="Z30" s="15">
        <f>V30*4</f>
        <v>562.4</v>
      </c>
      <c r="AA30" s="10">
        <f>V30*5</f>
        <v>703</v>
      </c>
      <c r="AB30" s="13">
        <f>AA30-V58</f>
        <v>-0.6000000000000227</v>
      </c>
      <c r="AC30" s="2">
        <f>V30*6</f>
        <v>843.5999999999999</v>
      </c>
      <c r="AD30" s="23">
        <f>AC30-V61</f>
        <v>9.599999999999909</v>
      </c>
      <c r="AE30" s="2">
        <f>V30*7</f>
        <v>984.1999999999999</v>
      </c>
      <c r="AF30" s="14">
        <f>AE30-V64</f>
        <v>-1.400000000000091</v>
      </c>
      <c r="AG30" s="15">
        <f>V30*8</f>
        <v>1124.8</v>
      </c>
      <c r="AH30" s="10">
        <f>V30*9</f>
        <v>1265.3999999999999</v>
      </c>
      <c r="AI30" s="14">
        <f>AH30-V68</f>
        <v>6.999999999999773</v>
      </c>
      <c r="AJ30" s="10">
        <f>V30*10</f>
        <v>1406</v>
      </c>
      <c r="AK30" s="13">
        <f>AJ30-V70</f>
        <v>-1.2000000000000455</v>
      </c>
      <c r="AL30" s="10">
        <f>V30*11</f>
        <v>1546.6</v>
      </c>
      <c r="AM30" s="10">
        <f>AL30-V71</f>
        <v>43.399999999999864</v>
      </c>
      <c r="AN30" s="10">
        <f>AL30-V72</f>
        <v>-24.600000000000136</v>
      </c>
      <c r="AO30" s="2"/>
      <c r="AP30" s="3" t="s">
        <v>26</v>
      </c>
      <c r="AQ30" s="3">
        <v>-1.5</v>
      </c>
      <c r="AR30" s="3">
        <v>400</v>
      </c>
      <c r="AS30" s="29">
        <f>AR30+AQ30</f>
        <v>398.5</v>
      </c>
      <c r="AT30" s="3">
        <v>1.2588300000000001</v>
      </c>
      <c r="AU30" s="2">
        <f>AU26*AT30</f>
        <v>138.4713</v>
      </c>
      <c r="AV30" s="9">
        <f>AU30*2</f>
        <v>276.9426</v>
      </c>
      <c r="AW30" s="10">
        <f>AU30*3</f>
        <v>415.4139</v>
      </c>
      <c r="AX30" s="11">
        <f>AW30-AU49</f>
        <v>-0.01077999999995427</v>
      </c>
      <c r="AY30" s="12">
        <f>AU30*4</f>
        <v>553.8852</v>
      </c>
      <c r="AZ30" s="10">
        <f>AU30*5</f>
        <v>692.3565000000001</v>
      </c>
      <c r="BA30" s="23">
        <f>AZ30-AU58</f>
        <v>-8.524779999999964</v>
      </c>
      <c r="BB30" s="10">
        <f>AU30*6</f>
        <v>830.8278</v>
      </c>
      <c r="BC30" s="13">
        <f>BB30-AU61</f>
        <v>-0.02155999999990854</v>
      </c>
      <c r="BD30" s="10">
        <f>AU30*7</f>
        <v>969.2991000000001</v>
      </c>
      <c r="BE30" s="10">
        <f>BD30-AU64</f>
        <v>-17.89722000000006</v>
      </c>
      <c r="BF30" s="15">
        <f>AU30*8</f>
        <v>1107.7704</v>
      </c>
      <c r="BG30" s="10">
        <f>AU30*9</f>
        <v>1246.2417</v>
      </c>
      <c r="BH30" s="18">
        <f>BG30-AU68</f>
        <v>-0.06445999999982632</v>
      </c>
      <c r="BI30" s="10">
        <f>AU30*10</f>
        <v>1384.7130000000002</v>
      </c>
      <c r="BJ30" s="10">
        <f>BI30-AU70</f>
        <v>-17.04955999999993</v>
      </c>
      <c r="BK30" s="10">
        <f>AU30*11</f>
        <v>1523.1843000000001</v>
      </c>
      <c r="BL30" s="10">
        <f>BK30-AU71</f>
        <v>46.621740000000045</v>
      </c>
      <c r="BM30" s="10">
        <f>BK30-AU72</f>
        <v>-49.786659999999756</v>
      </c>
      <c r="BN30" s="3" t="s">
        <v>26</v>
      </c>
      <c r="BO30" s="32">
        <v>0.489</v>
      </c>
      <c r="BP30" s="3">
        <v>400</v>
      </c>
      <c r="BQ30" s="29">
        <f>BP30+BO30</f>
        <v>400.489</v>
      </c>
      <c r="BR30" s="3">
        <f>2^($BQ30/100/12)</f>
        <v>1.2602769742790694</v>
      </c>
      <c r="BS30" s="2">
        <f>BS26*BR30</f>
        <v>138.63046717069764</v>
      </c>
      <c r="BT30" s="9">
        <f>BS30*2</f>
        <v>277.2609343413953</v>
      </c>
      <c r="BU30" s="10">
        <f>BS30*3</f>
        <v>415.8914015120929</v>
      </c>
      <c r="BV30" s="33">
        <f>BU30-BS49</f>
        <v>2.0789053678527125E-07</v>
      </c>
      <c r="BW30" s="12">
        <f>BS30*4</f>
        <v>554.5218686827906</v>
      </c>
      <c r="BX30" s="10">
        <f>BS30*5</f>
        <v>693.1523358534882</v>
      </c>
      <c r="BY30" s="23">
        <f>BX30-BS58</f>
        <v>-8.66440279490746</v>
      </c>
      <c r="BZ30" s="10">
        <f>BS30*6</f>
        <v>831.7828030241858</v>
      </c>
      <c r="CA30" s="13">
        <f>BZ30-BS61</f>
        <v>4.157810735705425E-07</v>
      </c>
      <c r="CB30" s="10">
        <f>BS30*7</f>
        <v>970.4132701948835</v>
      </c>
      <c r="CC30" s="10">
        <f>CB30-BS64</f>
        <v>-16.51668066070033</v>
      </c>
      <c r="CD30" s="15">
        <f>BS30*8</f>
        <v>1109.0437373655811</v>
      </c>
      <c r="CE30" s="10">
        <f>BS30*9</f>
        <v>1247.6742045362787</v>
      </c>
      <c r="CF30" s="18">
        <f>CE30-BS68</f>
        <v>1.2473431070247898E-06</v>
      </c>
      <c r="CG30" s="10">
        <f>BS30*10</f>
        <v>1386.3046717069765</v>
      </c>
      <c r="CH30" s="10">
        <f>CG30-BS70</f>
        <v>-17.32880558981492</v>
      </c>
      <c r="CI30" s="10">
        <f>BS30*11</f>
        <v>1524.935138877674</v>
      </c>
      <c r="CJ30" s="10">
        <f>CI30-BS71</f>
        <v>44.54021333429955</v>
      </c>
      <c r="CK30" s="10">
        <f>CI30-BS72</f>
        <v>-49.255677903888</v>
      </c>
    </row>
    <row r="31" spans="1:89" ht="12.75">
      <c r="A31" s="3" t="s">
        <v>27</v>
      </c>
      <c r="B31" s="1">
        <f>B30*1.0594630943593</f>
        <v>146.83238395870382</v>
      </c>
      <c r="C31" s="9">
        <f>B31*2</f>
        <v>293.66476791740763</v>
      </c>
      <c r="D31" s="10">
        <f>B31*3</f>
        <v>440.49715187611145</v>
      </c>
      <c r="E31" s="11">
        <f>D31-B50</f>
        <v>0.4971518761112179</v>
      </c>
      <c r="F31" s="12">
        <f>B31*4</f>
        <v>587.3295358348153</v>
      </c>
      <c r="G31" s="10">
        <f>B31*5</f>
        <v>734.161919793519</v>
      </c>
      <c r="H31" s="28">
        <f>G31-B59</f>
        <v>-5.826925629750576</v>
      </c>
      <c r="I31" s="10">
        <f>B31*6</f>
        <v>880.9943037522229</v>
      </c>
      <c r="J31" s="13">
        <f>I31-B62</f>
        <v>0.9943037522218674</v>
      </c>
      <c r="K31" s="10">
        <f>B31*7</f>
        <v>1027.8266877109268</v>
      </c>
      <c r="L31" s="10">
        <f>K31-B65</f>
        <v>-18.675573491469095</v>
      </c>
      <c r="M31" s="15">
        <f>B31*8</f>
        <v>1174.6590716696305</v>
      </c>
      <c r="N31" s="10">
        <f>B31*9</f>
        <v>1321.4914556283343</v>
      </c>
      <c r="O31" s="27">
        <f>N31-B69</f>
        <v>2.9812279768525514</v>
      </c>
      <c r="P31" s="10">
        <f>B31*10</f>
        <v>1468.323839587038</v>
      </c>
      <c r="Q31" s="10">
        <f>P31-B71</f>
        <v>-11.653851259502062</v>
      </c>
      <c r="R31" s="10">
        <f>B31*11</f>
        <v>1615.156223545742</v>
      </c>
      <c r="S31" s="10">
        <f>R31-B72</f>
        <v>47.174479618742225</v>
      </c>
      <c r="T31" s="10">
        <f>R31-B73</f>
        <v>-46.06256677404144</v>
      </c>
      <c r="U31" s="3" t="s">
        <v>27</v>
      </c>
      <c r="V31" s="30">
        <v>147.1</v>
      </c>
      <c r="W31" s="15">
        <f>V31*2</f>
        <v>294.2</v>
      </c>
      <c r="X31" s="10">
        <f>V31*3</f>
        <v>441.29999999999995</v>
      </c>
      <c r="Y31" s="20">
        <f>X31-V50</f>
        <v>1.2999999999999545</v>
      </c>
      <c r="Z31" s="15">
        <f>V31*4</f>
        <v>588.4</v>
      </c>
      <c r="AA31" s="10">
        <f>V31*5</f>
        <v>735.5</v>
      </c>
      <c r="AB31" s="10">
        <f>AA31-V59</f>
        <v>-16.100000000000023</v>
      </c>
      <c r="AC31" s="2">
        <f>V31*6</f>
        <v>882.5999999999999</v>
      </c>
      <c r="AD31" s="14">
        <f>AC31-V62</f>
        <v>2.599999999999909</v>
      </c>
      <c r="AE31" s="2">
        <f>V31*7</f>
        <v>1029.7</v>
      </c>
      <c r="AF31" s="10">
        <f>AE31-V65</f>
        <v>-22.299999999999955</v>
      </c>
      <c r="AG31" s="15">
        <f>V31*8</f>
        <v>1176.8</v>
      </c>
      <c r="AH31" s="10">
        <f>V31*9</f>
        <v>1323.8999999999999</v>
      </c>
      <c r="AI31" s="14">
        <f>AH31-V69</f>
        <v>7.099999999999909</v>
      </c>
      <c r="AJ31" s="10">
        <f>V31*10</f>
        <v>1471</v>
      </c>
      <c r="AK31" s="10">
        <f>AJ31-V71</f>
        <v>-32.200000000000045</v>
      </c>
      <c r="AL31" s="10">
        <f>V31*11</f>
        <v>1618.1</v>
      </c>
      <c r="AM31" s="10">
        <f>AL31-V72</f>
        <v>46.899999999999864</v>
      </c>
      <c r="AN31" s="10">
        <f>AL31-V73</f>
        <v>-49.90000000000009</v>
      </c>
      <c r="AO31" s="2"/>
      <c r="AP31" s="3" t="s">
        <v>27</v>
      </c>
      <c r="AQ31" s="3">
        <v>2.5</v>
      </c>
      <c r="AR31" s="3">
        <v>500</v>
      </c>
      <c r="AS31" s="29">
        <f>AR31+AQ31</f>
        <v>502.5</v>
      </c>
      <c r="AT31" s="3">
        <v>1.3367689999999999</v>
      </c>
      <c r="AU31" s="2">
        <f>AU26*AT31</f>
        <v>147.04459</v>
      </c>
      <c r="AV31" s="9">
        <f>AU31*2</f>
        <v>294.08918</v>
      </c>
      <c r="AW31" s="10">
        <f>AU31*3</f>
        <v>441.13377</v>
      </c>
      <c r="AX31" s="11">
        <f>AW31-AU50</f>
        <v>1.1337700000000268</v>
      </c>
      <c r="AY31" s="12">
        <f>AU31*4</f>
        <v>588.17836</v>
      </c>
      <c r="AZ31" s="10">
        <f>AU31*5</f>
        <v>735.22295</v>
      </c>
      <c r="BA31" s="14">
        <f>AZ31-AU59</f>
        <v>-3.058330000000069</v>
      </c>
      <c r="BB31" s="10">
        <f>AU31*6</f>
        <v>882.26754</v>
      </c>
      <c r="BC31" s="13">
        <f>BB31-AU62</f>
        <v>2.2675400000000536</v>
      </c>
      <c r="BD31" s="10">
        <f>AU31*7</f>
        <v>1029.31213</v>
      </c>
      <c r="BE31" s="10">
        <f>BD31-AU65</f>
        <v>-22.037069999999858</v>
      </c>
      <c r="BF31" s="15">
        <f>AU31*8</f>
        <v>1176.35672</v>
      </c>
      <c r="BG31" s="10">
        <f>AU31*9</f>
        <v>1323.40131</v>
      </c>
      <c r="BH31" s="14">
        <f>BG31-AU69</f>
        <v>6.793709999999919</v>
      </c>
      <c r="BI31" s="10">
        <f>AU31*10</f>
        <v>1470.4459</v>
      </c>
      <c r="BJ31" s="23">
        <f>BI31-AU71</f>
        <v>-6.116660000000138</v>
      </c>
      <c r="BK31" s="10">
        <f>AU31*11</f>
        <v>1617.49049</v>
      </c>
      <c r="BL31" s="10">
        <f>BK31-AU72</f>
        <v>44.51953000000003</v>
      </c>
      <c r="BM31" s="10">
        <f>BK31-AU73</f>
        <v>-44.20822999999996</v>
      </c>
      <c r="BN31" s="3" t="s">
        <v>27</v>
      </c>
      <c r="BO31" s="32">
        <v>3.421</v>
      </c>
      <c r="BP31" s="3">
        <v>500</v>
      </c>
      <c r="BQ31" s="29">
        <f>BP31+BO31</f>
        <v>503.421</v>
      </c>
      <c r="BR31" s="3">
        <f>2^($BQ31/100/12)</f>
        <v>1.3374801684092885</v>
      </c>
      <c r="BS31" s="2">
        <f>BS26*BR31</f>
        <v>147.12281852502173</v>
      </c>
      <c r="BT31" s="9">
        <f>BS31*2</f>
        <v>294.24563705004346</v>
      </c>
      <c r="BU31" s="10">
        <f>BS31*3</f>
        <v>441.3684555750652</v>
      </c>
      <c r="BV31" s="20">
        <f>BU31-BS50</f>
        <v>1.368455575065184</v>
      </c>
      <c r="BW31" s="12">
        <f>BS31*4</f>
        <v>588.4912741000869</v>
      </c>
      <c r="BX31" s="10">
        <f>BS31*5</f>
        <v>735.6140926251087</v>
      </c>
      <c r="BY31" s="14">
        <f>BX31-BS59</f>
        <v>-4.583370146578545</v>
      </c>
      <c r="BZ31" s="10">
        <f>BS31*6</f>
        <v>882.7369111501304</v>
      </c>
      <c r="CA31" s="14">
        <f>BZ31-BS62</f>
        <v>2.736911150130368</v>
      </c>
      <c r="CB31" s="10">
        <f>BS31*7</f>
        <v>1029.859729675152</v>
      </c>
      <c r="CC31" s="10">
        <f>CB31-BS65</f>
        <v>-22.86537777121839</v>
      </c>
      <c r="CD31" s="15">
        <f>BS31*8</f>
        <v>1176.9825482001738</v>
      </c>
      <c r="CE31" s="10">
        <f>BS31*9</f>
        <v>1324.1053667251956</v>
      </c>
      <c r="CF31" s="14">
        <f>CE31-BS69</f>
        <v>8.198764926638432</v>
      </c>
      <c r="CG31" s="10">
        <f>BS31*10</f>
        <v>1471.2281852502174</v>
      </c>
      <c r="CH31" s="23">
        <f>CG31-BS71</f>
        <v>-9.16674029315709</v>
      </c>
      <c r="CI31" s="10">
        <f>BS31*11</f>
        <v>1618.351003775239</v>
      </c>
      <c r="CJ31" s="10">
        <f>CI31-BS72</f>
        <v>44.160186993676916</v>
      </c>
      <c r="CK31" s="10">
        <f>CI31-BS73</f>
        <v>-45.214601441570494</v>
      </c>
    </row>
    <row r="32" spans="1:89" ht="12.75">
      <c r="A32" s="3" t="s">
        <v>28</v>
      </c>
      <c r="B32" s="1">
        <f>B31*1.0594630943593</f>
        <v>155.5634918610405</v>
      </c>
      <c r="C32" s="9">
        <f>B32*2</f>
        <v>311.126983722081</v>
      </c>
      <c r="D32" s="10">
        <f>B32*3</f>
        <v>466.6904755831215</v>
      </c>
      <c r="E32" s="11">
        <f>D32-B51</f>
        <v>0.5267140650313422</v>
      </c>
      <c r="F32" s="12">
        <f>B32*4</f>
        <v>622.253967444162</v>
      </c>
      <c r="G32" s="10">
        <f>B32*5</f>
        <v>777.8174593052024</v>
      </c>
      <c r="H32" s="28">
        <f>G32-B60</f>
        <v>-6.173412658297025</v>
      </c>
      <c r="I32" s="10">
        <f>B32*6</f>
        <v>933.380951166243</v>
      </c>
      <c r="J32" s="14">
        <f>I32-B63</f>
        <v>1.0534281300620023</v>
      </c>
      <c r="K32" s="10">
        <f>B32*7</f>
        <v>1088.9444430272833</v>
      </c>
      <c r="L32" s="10">
        <f>K32-B66</f>
        <v>-19.786080880206555</v>
      </c>
      <c r="M32" s="15">
        <f>B32*8</f>
        <v>1244.507934888324</v>
      </c>
      <c r="N32" s="10">
        <f>B32*9</f>
        <v>1400.0714267493645</v>
      </c>
      <c r="O32" s="27">
        <f>N32-B70</f>
        <v>3.15850101734668</v>
      </c>
      <c r="P32" s="10">
        <f>B32*10</f>
        <v>1555.6349186104048</v>
      </c>
      <c r="Q32" s="10">
        <f>P32-B72</f>
        <v>-12.346825316594959</v>
      </c>
      <c r="R32" s="10">
        <f>B32*11</f>
        <v>1711.1984104714454</v>
      </c>
      <c r="S32" s="10">
        <f>R32-B73</f>
        <v>49.97962015166195</v>
      </c>
      <c r="T32" s="10">
        <f>R32-B74</f>
        <v>-48.80158952855777</v>
      </c>
      <c r="U32" s="3" t="s">
        <v>28</v>
      </c>
      <c r="V32" s="30">
        <v>157.3</v>
      </c>
      <c r="W32" s="15">
        <f>V32*2</f>
        <v>314.6</v>
      </c>
      <c r="X32" s="10">
        <f>V32*3</f>
        <v>471.90000000000003</v>
      </c>
      <c r="Y32" s="20">
        <f>X32-V51</f>
        <v>1.900000000000034</v>
      </c>
      <c r="Z32" s="15">
        <f>V32*4</f>
        <v>629.2</v>
      </c>
      <c r="AA32" s="10">
        <f>V32*5</f>
        <v>786.5</v>
      </c>
      <c r="AB32" s="13">
        <f>AA32-V60</f>
        <v>0.8999999999999773</v>
      </c>
      <c r="AC32" s="2">
        <f>V32*6</f>
        <v>943.8000000000001</v>
      </c>
      <c r="AD32" s="14">
        <f>AC32-V63</f>
        <v>3.800000000000068</v>
      </c>
      <c r="AE32" s="2">
        <f>V32*7</f>
        <v>1101.1000000000001</v>
      </c>
      <c r="AF32" s="10">
        <f>AE32-V66</f>
        <v>-23.699999999999818</v>
      </c>
      <c r="AG32" s="15">
        <f>V32*8</f>
        <v>1258.4</v>
      </c>
      <c r="AH32" s="10">
        <f>V32*9</f>
        <v>1415.7</v>
      </c>
      <c r="AI32" s="14">
        <f>AH32-V70</f>
        <v>8.5</v>
      </c>
      <c r="AJ32" s="10">
        <f>V32*10</f>
        <v>1573</v>
      </c>
      <c r="AK32" s="13">
        <f>AJ32-V72</f>
        <v>1.7999999999999545</v>
      </c>
      <c r="AL32" s="10">
        <f>V32*11</f>
        <v>1730.3000000000002</v>
      </c>
      <c r="AM32" s="10">
        <f>AL32-V73</f>
        <v>62.30000000000018</v>
      </c>
      <c r="AN32" s="10">
        <f>AL32-V74</f>
        <v>-29.699999999999818</v>
      </c>
      <c r="AO32" s="2"/>
      <c r="AP32" s="3" t="s">
        <v>28</v>
      </c>
      <c r="AQ32" s="3">
        <v>2.5</v>
      </c>
      <c r="AR32" s="3">
        <v>600</v>
      </c>
      <c r="AS32" s="29">
        <f>AR32+AQ32</f>
        <v>602.5</v>
      </c>
      <c r="AT32" s="3">
        <v>1.4162569999999999</v>
      </c>
      <c r="AU32" s="2">
        <f>AU26*AT32</f>
        <v>155.78826999999998</v>
      </c>
      <c r="AV32" s="9">
        <f>AU32*2</f>
        <v>311.57653999999997</v>
      </c>
      <c r="AW32" s="10">
        <f>AU32*3</f>
        <v>467.3648099999999</v>
      </c>
      <c r="AX32" s="11">
        <f>AW32-AU51</f>
        <v>0.12264999999990778</v>
      </c>
      <c r="AY32" s="12">
        <f>AU32*4</f>
        <v>623.1530799999999</v>
      </c>
      <c r="AZ32" s="10">
        <f>AU32*5</f>
        <v>778.9413499999999</v>
      </c>
      <c r="BA32" s="23">
        <f>AZ32-AU60</f>
        <v>-7.544129999999996</v>
      </c>
      <c r="BB32" s="10">
        <f>AU32*6</f>
        <v>934.7296199999998</v>
      </c>
      <c r="BC32" s="13">
        <f>BB32-AU63</f>
        <v>0.24529999999981555</v>
      </c>
      <c r="BD32" s="10">
        <f>AU32*7</f>
        <v>1090.5178899999999</v>
      </c>
      <c r="BE32" s="10">
        <f>BD32-AU66</f>
        <v>-17.252510000000257</v>
      </c>
      <c r="BF32" s="15">
        <f>AU32*8</f>
        <v>1246.3061599999999</v>
      </c>
      <c r="BG32" s="10">
        <f>AU32*9</f>
        <v>1402.0944299999999</v>
      </c>
      <c r="BH32" s="18">
        <f>BG32-AU70</f>
        <v>0.3318699999997534</v>
      </c>
      <c r="BI32" s="10">
        <f>AU32*10</f>
        <v>1557.8826999999999</v>
      </c>
      <c r="BJ32" s="10">
        <f>BI32-AU72</f>
        <v>-15.088259999999991</v>
      </c>
      <c r="BK32" s="10">
        <f>AU32*11</f>
        <v>1713.67097</v>
      </c>
      <c r="BL32" s="10">
        <f>BK32-AU73</f>
        <v>51.97225000000003</v>
      </c>
      <c r="BM32" s="10">
        <f>BK32-AU74</f>
        <v>-46.3290300000001</v>
      </c>
      <c r="BN32" s="3" t="s">
        <v>28</v>
      </c>
      <c r="BO32" s="3">
        <v>4.399</v>
      </c>
      <c r="BP32" s="3">
        <v>600</v>
      </c>
      <c r="BQ32" s="29">
        <f>BP32+BO32</f>
        <v>604.399</v>
      </c>
      <c r="BR32" s="3">
        <f>2^($BQ32/100/12)</f>
        <v>1.4178115946465177</v>
      </c>
      <c r="BS32" s="2">
        <f>BS26*BR32</f>
        <v>155.95927541111695</v>
      </c>
      <c r="BT32" s="9">
        <f>BS32*2</f>
        <v>311.9185508222339</v>
      </c>
      <c r="BU32" s="10">
        <f>BS32*3</f>
        <v>467.87782623335085</v>
      </c>
      <c r="BV32" s="19">
        <f>BU32-BS51</f>
        <v>2.3387690362142166E-07</v>
      </c>
      <c r="BW32" s="12">
        <f>BS32*4</f>
        <v>623.8371016444678</v>
      </c>
      <c r="BX32" s="10">
        <f>BS32*5</f>
        <v>779.7963770555848</v>
      </c>
      <c r="BY32" s="23">
        <f>BX32-BS60</f>
        <v>-7.299031335196219</v>
      </c>
      <c r="BZ32" s="10">
        <f>BS32*6</f>
        <v>935.7556524667017</v>
      </c>
      <c r="CA32" s="13">
        <f>BZ32-BS63</f>
        <v>4.677538072428433E-07</v>
      </c>
      <c r="CB32" s="10">
        <f>BS32*7</f>
        <v>1091.7149278778186</v>
      </c>
      <c r="CC32" s="10">
        <f>CB32-BS66</f>
        <v>-17.328809487762555</v>
      </c>
      <c r="CD32" s="15">
        <f>BS32*8</f>
        <v>1247.6742032889356</v>
      </c>
      <c r="CE32" s="10">
        <f>BS32*9</f>
        <v>1403.6334787000526</v>
      </c>
      <c r="CF32" s="18">
        <f>CE32-BS70</f>
        <v>1.4032611943548545E-06</v>
      </c>
      <c r="CG32" s="10">
        <f>BS32*10</f>
        <v>1559.5927541111696</v>
      </c>
      <c r="CH32" s="10">
        <f>CG32-BS72</f>
        <v>-14.598062670392437</v>
      </c>
      <c r="CI32" s="10">
        <f>BS32*11</f>
        <v>1715.5520295222864</v>
      </c>
      <c r="CJ32" s="10">
        <f>CI32-BS73</f>
        <v>51.98642430547693</v>
      </c>
      <c r="CK32" s="10">
        <f>CI32-BS74</f>
        <v>-44.447970477713625</v>
      </c>
    </row>
    <row r="33" spans="1:89" ht="12.75">
      <c r="A33" s="3" t="s">
        <v>29</v>
      </c>
      <c r="B33" s="1">
        <f>B32*1.0594630943593</f>
        <v>164.81377845643502</v>
      </c>
      <c r="C33" s="9">
        <f>B33*2</f>
        <v>329.62755691287003</v>
      </c>
      <c r="D33" s="10">
        <f>B33*3</f>
        <v>494.4413353693051</v>
      </c>
      <c r="E33" s="11">
        <f>D33-B52</f>
        <v>0.5580341131806676</v>
      </c>
      <c r="F33" s="12">
        <f>B33*4</f>
        <v>659.2551138257401</v>
      </c>
      <c r="G33" s="10">
        <f>B33*5</f>
        <v>824.068892282175</v>
      </c>
      <c r="H33" s="28">
        <f>G33-B61</f>
        <v>-6.540502877716108</v>
      </c>
      <c r="I33" s="10">
        <f>B33*6</f>
        <v>988.8826707386102</v>
      </c>
      <c r="J33" s="14">
        <f>I33-B64</f>
        <v>1.1160682263606532</v>
      </c>
      <c r="K33" s="10">
        <f>B33*7</f>
        <v>1153.696449195045</v>
      </c>
      <c r="L33" s="10">
        <f>K33-B67</f>
        <v>-20.96262247458685</v>
      </c>
      <c r="M33" s="15">
        <f>B33*8</f>
        <v>1318.5102276514801</v>
      </c>
      <c r="N33" s="10">
        <f>B33*9</f>
        <v>1483.3240061079152</v>
      </c>
      <c r="O33" s="27">
        <f>N33-B71</f>
        <v>3.346315261375139</v>
      </c>
      <c r="P33" s="10">
        <f>B33*10</f>
        <v>1648.13778456435</v>
      </c>
      <c r="Q33" s="10">
        <f>P33-B73</f>
        <v>-13.081005755433353</v>
      </c>
      <c r="R33" s="10">
        <f>B33*11</f>
        <v>1812.9515630207852</v>
      </c>
      <c r="S33" s="10">
        <f>R33-B74</f>
        <v>52.95156302078203</v>
      </c>
      <c r="T33" s="10">
        <f>R33-B75</f>
        <v>-51.703483051577905</v>
      </c>
      <c r="U33" s="3" t="s">
        <v>29</v>
      </c>
      <c r="V33" s="30">
        <v>164.6</v>
      </c>
      <c r="W33" s="15">
        <f>V33*2</f>
        <v>329.2</v>
      </c>
      <c r="X33" s="10">
        <f>V33*3</f>
        <v>493.79999999999995</v>
      </c>
      <c r="Y33" s="20">
        <f>X33-V52</f>
        <v>0.9999999999999432</v>
      </c>
      <c r="Z33" s="15">
        <f>V33*4</f>
        <v>658.4</v>
      </c>
      <c r="AA33" s="10">
        <f>V33*5</f>
        <v>823</v>
      </c>
      <c r="AB33" s="10">
        <f>AA33-V61</f>
        <v>-11</v>
      </c>
      <c r="AC33" s="2">
        <f>V33*6</f>
        <v>987.5999999999999</v>
      </c>
      <c r="AD33" s="14">
        <f>AC33-V64</f>
        <v>1.9999999999998863</v>
      </c>
      <c r="AE33" s="2">
        <f>V33*7</f>
        <v>1152.2</v>
      </c>
      <c r="AF33" s="10">
        <f>AE33-V67</f>
        <v>-24.59999999999991</v>
      </c>
      <c r="AG33" s="15">
        <f>V33*8</f>
        <v>1316.8</v>
      </c>
      <c r="AH33" s="10">
        <f>V33*9</f>
        <v>1481.3999999999999</v>
      </c>
      <c r="AI33" s="10">
        <f>AH33-V71</f>
        <v>-21.800000000000182</v>
      </c>
      <c r="AJ33" s="10">
        <f>V33*10</f>
        <v>1646</v>
      </c>
      <c r="AK33" s="10">
        <f>AJ33-V73</f>
        <v>-22</v>
      </c>
      <c r="AL33" s="10">
        <f>V33*11</f>
        <v>1810.6</v>
      </c>
      <c r="AM33" s="10">
        <f>AL33-V74</f>
        <v>50.59999999999991</v>
      </c>
      <c r="AN33" s="10">
        <f>AL33-V75</f>
        <v>-69.40000000000009</v>
      </c>
      <c r="AO33" s="2"/>
      <c r="AP33" s="3" t="s">
        <v>29</v>
      </c>
      <c r="AQ33" s="3">
        <v>-2.5</v>
      </c>
      <c r="AR33" s="3">
        <v>700</v>
      </c>
      <c r="AS33" s="29">
        <f>AR33+AQ33</f>
        <v>697.5</v>
      </c>
      <c r="AT33" s="3">
        <v>1.496145</v>
      </c>
      <c r="AU33" s="2">
        <f>AU26*AT33</f>
        <v>164.57595</v>
      </c>
      <c r="AV33" s="9">
        <f>AU33*2</f>
        <v>329.1519</v>
      </c>
      <c r="AW33" s="10">
        <f>AU33*3</f>
        <v>493.72785</v>
      </c>
      <c r="AX33" s="11">
        <f>AW33-AU52</f>
        <v>0.12968999999992548</v>
      </c>
      <c r="AY33" s="12">
        <f>AU33*4</f>
        <v>658.3038</v>
      </c>
      <c r="AZ33" s="10">
        <f>AU33*5</f>
        <v>822.8797500000001</v>
      </c>
      <c r="BA33" s="23">
        <f>AZ33-AU61</f>
        <v>-7.969609999999875</v>
      </c>
      <c r="BB33" s="10">
        <f>AU33*6</f>
        <v>987.4557</v>
      </c>
      <c r="BC33" s="13">
        <f>BB33-AU64</f>
        <v>0.25937999999985095</v>
      </c>
      <c r="BD33" s="10">
        <f>AU33*7</f>
        <v>1152.0316500000001</v>
      </c>
      <c r="BE33" s="10">
        <f>BD33-AU67</f>
        <v>-24.32506999999987</v>
      </c>
      <c r="BF33" s="15">
        <f>AU33*8</f>
        <v>1316.6076</v>
      </c>
      <c r="BG33" s="10">
        <f>AU33*9</f>
        <v>1481.18355</v>
      </c>
      <c r="BH33" s="22">
        <f>BG33-AU71</f>
        <v>4.6209899999998925</v>
      </c>
      <c r="BI33" s="10">
        <f>AU33*10</f>
        <v>1645.7595000000001</v>
      </c>
      <c r="BJ33" s="10">
        <f>BI33-AU73</f>
        <v>-15.93921999999975</v>
      </c>
      <c r="BK33" s="10">
        <f>AU33*11</f>
        <v>1810.33545</v>
      </c>
      <c r="BL33" s="10">
        <f>BK33-AU74</f>
        <v>50.33545000000004</v>
      </c>
      <c r="BM33" s="10">
        <f>BK33-AU75</f>
        <v>-58.63319000000001</v>
      </c>
      <c r="BN33" s="3" t="s">
        <v>29</v>
      </c>
      <c r="BO33" s="32">
        <v>-3.422</v>
      </c>
      <c r="BP33" s="3">
        <v>700</v>
      </c>
      <c r="BQ33" s="29">
        <f>BP33+BO33</f>
        <v>696.578</v>
      </c>
      <c r="BR33" s="3">
        <f>2^($BQ33/100/12)</f>
        <v>1.4953484111347242</v>
      </c>
      <c r="BS33" s="2">
        <f>BS26*BR33</f>
        <v>164.48832522481965</v>
      </c>
      <c r="BT33" s="9">
        <f>BS33*2</f>
        <v>328.9766504496393</v>
      </c>
      <c r="BU33" s="10">
        <f>BS33*3</f>
        <v>493.46497567445897</v>
      </c>
      <c r="BV33" s="19">
        <f>BU33-BS52</f>
        <v>2.466670707690355E-07</v>
      </c>
      <c r="BW33" s="12">
        <f>BS33*4</f>
        <v>657.9533008992786</v>
      </c>
      <c r="BX33" s="10">
        <f>BS33*5</f>
        <v>822.4416261240982</v>
      </c>
      <c r="BY33" s="23">
        <f>BX33-BS61</f>
        <v>-9.341176484306516</v>
      </c>
      <c r="BZ33" s="10">
        <f>BS33*6</f>
        <v>986.9299513489179</v>
      </c>
      <c r="CA33" s="13">
        <f>BZ33-BS64</f>
        <v>4.93334141538071E-07</v>
      </c>
      <c r="CB33" s="10">
        <f>BS33*7</f>
        <v>1151.4182765737376</v>
      </c>
      <c r="CC33" s="10">
        <f>CB33-BS67</f>
        <v>-25.564271626436266</v>
      </c>
      <c r="CD33" s="15">
        <f>BS33*8</f>
        <v>1315.9066017985572</v>
      </c>
      <c r="CE33" s="10">
        <f>BS33*9</f>
        <v>1480.3949270233768</v>
      </c>
      <c r="CF33" s="24">
        <f>CE33-BS71</f>
        <v>1.4800023109273752E-06</v>
      </c>
      <c r="CG33" s="10">
        <f>BS33*10</f>
        <v>1644.8832522481964</v>
      </c>
      <c r="CH33" s="10">
        <f>CG33-BS73</f>
        <v>-18.68235296861303</v>
      </c>
      <c r="CI33" s="10">
        <f>BS33*11</f>
        <v>1809.371577473016</v>
      </c>
      <c r="CJ33" s="10">
        <f>CI33-BS74</f>
        <v>49.37157747301603</v>
      </c>
      <c r="CK33" s="10">
        <f>CI33-BS75</f>
        <v>-62.139726524879734</v>
      </c>
    </row>
    <row r="34" spans="1:89" ht="12.75">
      <c r="A34" s="3" t="s">
        <v>30</v>
      </c>
      <c r="B34" s="1">
        <f>B33*1.0594630943593</f>
        <v>174.614115716502</v>
      </c>
      <c r="C34" s="9">
        <f>B34*2</f>
        <v>349.228231433004</v>
      </c>
      <c r="D34" s="10">
        <f>B34*3</f>
        <v>523.8423471495059</v>
      </c>
      <c r="E34" s="11">
        <f>D34-B53</f>
        <v>0.5912165483083527</v>
      </c>
      <c r="F34" s="12">
        <f>B34*4</f>
        <v>698.456462866008</v>
      </c>
      <c r="G34" s="10">
        <f>B34*5</f>
        <v>873.07057858251</v>
      </c>
      <c r="H34" s="28">
        <f>G34-B62</f>
        <v>-6.929421417490971</v>
      </c>
      <c r="I34" s="10">
        <f>B34*6</f>
        <v>1047.6846942990119</v>
      </c>
      <c r="J34" s="14">
        <f>I34-B65</f>
        <v>1.1824330966160232</v>
      </c>
      <c r="K34" s="10">
        <f>B34*7</f>
        <v>1222.298810015514</v>
      </c>
      <c r="L34" s="10">
        <f>K34-B68</f>
        <v>-22.20912487281157</v>
      </c>
      <c r="M34" s="15">
        <f>B34*8</f>
        <v>1396.912925732016</v>
      </c>
      <c r="N34" s="10">
        <f>B34*9</f>
        <v>1571.527041448518</v>
      </c>
      <c r="O34" s="27">
        <f>N34-B72</f>
        <v>3.5452975215182505</v>
      </c>
      <c r="P34" s="10">
        <f>B34*10</f>
        <v>1746.14115716502</v>
      </c>
      <c r="Q34" s="10">
        <f>P34-B74</f>
        <v>-13.85884283498308</v>
      </c>
      <c r="R34" s="10">
        <f>B34*11</f>
        <v>1920.755272881522</v>
      </c>
      <c r="S34" s="10">
        <f>R34-B75</f>
        <v>56.10022680915881</v>
      </c>
      <c r="T34" s="10">
        <f>R34-B76</f>
        <v>-54.777932142978216</v>
      </c>
      <c r="U34" s="3" t="s">
        <v>30</v>
      </c>
      <c r="V34" s="30">
        <v>175.9</v>
      </c>
      <c r="W34" s="15">
        <f>V34*2</f>
        <v>351.8</v>
      </c>
      <c r="X34" s="10">
        <f>V34*3</f>
        <v>527.7</v>
      </c>
      <c r="Y34" s="20">
        <f>X34-V53</f>
        <v>1.7000000000000455</v>
      </c>
      <c r="Z34" s="15">
        <f>V34*4</f>
        <v>703.6</v>
      </c>
      <c r="AA34" s="10">
        <f>V34*5</f>
        <v>879.5</v>
      </c>
      <c r="AB34" s="13">
        <f>AA34-V62</f>
        <v>-0.5</v>
      </c>
      <c r="AC34" s="2">
        <f>V34*6</f>
        <v>1055.4</v>
      </c>
      <c r="AD34" s="14">
        <f>AC34-V65</f>
        <v>3.400000000000091</v>
      </c>
      <c r="AE34" s="2">
        <f>V34*7</f>
        <v>1231.3</v>
      </c>
      <c r="AF34" s="10">
        <f>AE34-V68</f>
        <v>-27.100000000000136</v>
      </c>
      <c r="AG34" s="15">
        <f>V34*8</f>
        <v>1407.2</v>
      </c>
      <c r="AH34" s="10">
        <f>V34*9</f>
        <v>1583.1000000000001</v>
      </c>
      <c r="AI34" s="10">
        <f>AH34-V72</f>
        <v>11.900000000000091</v>
      </c>
      <c r="AJ34" s="10">
        <f>V34*10</f>
        <v>1759</v>
      </c>
      <c r="AK34" s="13">
        <f>AJ34-V74</f>
        <v>-1</v>
      </c>
      <c r="AL34" s="10">
        <f>V34*11</f>
        <v>1934.9</v>
      </c>
      <c r="AM34" s="10">
        <f>AL34-V75</f>
        <v>54.90000000000009</v>
      </c>
      <c r="AN34" s="10">
        <f>AL34-V76</f>
        <v>-36.299999999999955</v>
      </c>
      <c r="AO34" s="2"/>
      <c r="AP34" s="3" t="s">
        <v>30</v>
      </c>
      <c r="AQ34" s="3">
        <v>6</v>
      </c>
      <c r="AR34" s="3">
        <v>800</v>
      </c>
      <c r="AS34" s="29">
        <f>AR34+AQ34</f>
        <v>806</v>
      </c>
      <c r="AT34" s="3">
        <v>1.592912</v>
      </c>
      <c r="AU34" s="2">
        <f>AU26*AT34</f>
        <v>175.22032000000002</v>
      </c>
      <c r="AV34" s="9">
        <f>AU34*2</f>
        <v>350.44064000000003</v>
      </c>
      <c r="AW34" s="10">
        <f>AU34*3</f>
        <v>525.66096</v>
      </c>
      <c r="AX34" s="11">
        <f>AW34-AU53</f>
        <v>-0.013639999999895736</v>
      </c>
      <c r="AY34" s="12">
        <f>AU34*4</f>
        <v>700.8812800000001</v>
      </c>
      <c r="AZ34" s="10">
        <f>AU34*5</f>
        <v>876.1016000000001</v>
      </c>
      <c r="BA34" s="14">
        <f>AZ34-AU62</f>
        <v>-3.898399999999924</v>
      </c>
      <c r="BB34" s="10">
        <f>AU34*6</f>
        <v>1051.32192</v>
      </c>
      <c r="BC34" s="13">
        <f>BB34-AU65</f>
        <v>-0.02727999999979147</v>
      </c>
      <c r="BD34" s="10">
        <f>AU34*7</f>
        <v>1226.5422400000002</v>
      </c>
      <c r="BE34" s="10">
        <f>BD34-AU68</f>
        <v>-19.763919999999644</v>
      </c>
      <c r="BF34" s="15">
        <f>AU34*8</f>
        <v>1401.7625600000001</v>
      </c>
      <c r="BG34" s="10">
        <f>AU34*9</f>
        <v>1576.98288</v>
      </c>
      <c r="BH34" s="14">
        <f>BG34-AU72</f>
        <v>4.011920000000146</v>
      </c>
      <c r="BI34" s="10">
        <f>AU34*10</f>
        <v>1752.2032000000002</v>
      </c>
      <c r="BJ34" s="23">
        <f>BI34-AU74</f>
        <v>-7.796799999999848</v>
      </c>
      <c r="BK34" s="10">
        <f>AU34*11</f>
        <v>1927.4235200000003</v>
      </c>
      <c r="BL34" s="10">
        <f>BK34-AU75</f>
        <v>58.45488000000023</v>
      </c>
      <c r="BM34" s="10">
        <f>BK34-AU76</f>
        <v>-46.969119999999975</v>
      </c>
      <c r="BN34" s="3" t="s">
        <v>30</v>
      </c>
      <c r="BO34" s="32">
        <v>8.309</v>
      </c>
      <c r="BP34" s="3">
        <v>800</v>
      </c>
      <c r="BQ34" s="29">
        <f>BP34+BO34</f>
        <v>808.309</v>
      </c>
      <c r="BR34" s="3">
        <f>2^($BQ34/100/12)</f>
        <v>1.5950380423827175</v>
      </c>
      <c r="BS34" s="2">
        <f>BS26*BR34</f>
        <v>175.45418466209892</v>
      </c>
      <c r="BT34" s="9">
        <f>BS34*2</f>
        <v>350.90836932419785</v>
      </c>
      <c r="BU34" s="10">
        <f>BS34*3</f>
        <v>526.3625539862968</v>
      </c>
      <c r="BV34" s="19">
        <f>BU34-BS53</f>
        <v>2.6311158762837294E-07</v>
      </c>
      <c r="BW34" s="12">
        <f>BS34*4</f>
        <v>701.8167386483957</v>
      </c>
      <c r="BX34" s="10">
        <f>BS34*5</f>
        <v>877.2709233104946</v>
      </c>
      <c r="BY34" s="14">
        <f>BX34-BS62</f>
        <v>-2.729076689505405</v>
      </c>
      <c r="BZ34" s="10">
        <f>BS34*6</f>
        <v>1052.7251079725936</v>
      </c>
      <c r="CA34" s="13">
        <f>BZ34-BS65</f>
        <v>5.262231752567459E-07</v>
      </c>
      <c r="CB34" s="10">
        <f>BS34*7</f>
        <v>1228.1792926346925</v>
      </c>
      <c r="CC34" s="10">
        <f>CB34-BS68</f>
        <v>-19.494910654243085</v>
      </c>
      <c r="CD34" s="15">
        <f>BS34*8</f>
        <v>1403.6334772967914</v>
      </c>
      <c r="CE34" s="10">
        <f>BS34*9</f>
        <v>1579.0876619588903</v>
      </c>
      <c r="CF34" s="22">
        <f>CE34-BS72</f>
        <v>4.8968451773282595</v>
      </c>
      <c r="CG34" s="10">
        <f>BS34*10</f>
        <v>1754.5418466209892</v>
      </c>
      <c r="CH34" s="23">
        <f>CG34-BS74</f>
        <v>-5.45815337901081</v>
      </c>
      <c r="CI34" s="10">
        <f>BS34*11</f>
        <v>1929.996031283088</v>
      </c>
      <c r="CJ34" s="10">
        <f>CI34-BS75</f>
        <v>58.48472728519232</v>
      </c>
      <c r="CK34" s="10">
        <f>CI34-BS76</f>
        <v>-43.86387042807951</v>
      </c>
    </row>
    <row r="35" spans="1:89" ht="12.75">
      <c r="A35" s="3" t="s">
        <v>31</v>
      </c>
      <c r="B35" s="1">
        <f>B34*1.0594630943593</f>
        <v>184.99721135581726</v>
      </c>
      <c r="C35" s="9">
        <f>B35*2</f>
        <v>369.9944227116345</v>
      </c>
      <c r="D35" s="10">
        <f>B35*3</f>
        <v>554.9916340674517</v>
      </c>
      <c r="E35" s="11">
        <f>D35-B54</f>
        <v>0.6263721137071343</v>
      </c>
      <c r="F35" s="12">
        <f>B35*4</f>
        <v>739.988845423269</v>
      </c>
      <c r="G35" s="10">
        <f>B35*5</f>
        <v>924.9860567790863</v>
      </c>
      <c r="H35" s="28">
        <f>G35-B63</f>
        <v>-7.34146625709468</v>
      </c>
      <c r="I35" s="10">
        <f>B35*6</f>
        <v>1109.9832681349035</v>
      </c>
      <c r="J35" s="14">
        <f>I35-B66</f>
        <v>1.2527442274135865</v>
      </c>
      <c r="K35" s="10">
        <f>B35*7</f>
        <v>1294.9804794907209</v>
      </c>
      <c r="L35" s="10">
        <f>K35-B69</f>
        <v>-23.529748160760846</v>
      </c>
      <c r="M35" s="15">
        <f>B35*8</f>
        <v>1479.977690846538</v>
      </c>
      <c r="N35" s="10">
        <f>B35*9</f>
        <v>1664.9749022023552</v>
      </c>
      <c r="O35" s="27">
        <f>N35-B73</f>
        <v>3.7561118825717585</v>
      </c>
      <c r="P35" s="10">
        <f>B35*10</f>
        <v>1849.9721135581726</v>
      </c>
      <c r="Q35" s="10">
        <f>P35-B75</f>
        <v>-14.682932514190497</v>
      </c>
      <c r="R35" s="10">
        <f>B35*11</f>
        <v>2034.9693249139898</v>
      </c>
      <c r="S35" s="10">
        <f>R35-B76</f>
        <v>59.436119889489646</v>
      </c>
      <c r="T35" s="10">
        <f>R35-B77</f>
        <v>-58.035197490803284</v>
      </c>
      <c r="U35" s="3" t="s">
        <v>31</v>
      </c>
      <c r="V35" s="30">
        <v>187.9</v>
      </c>
      <c r="W35" s="15">
        <f>V35*2</f>
        <v>375.8</v>
      </c>
      <c r="X35" s="10">
        <f>V35*3</f>
        <v>563.7</v>
      </c>
      <c r="Y35" s="20">
        <f>X35-V54</f>
        <v>1.3000000000000682</v>
      </c>
      <c r="Z35" s="15">
        <f>V35*4</f>
        <v>751.6</v>
      </c>
      <c r="AA35" s="10">
        <f>V35*5</f>
        <v>939.5</v>
      </c>
      <c r="AB35" s="13">
        <f>AA35-V63</f>
        <v>-0.5</v>
      </c>
      <c r="AC35" s="2">
        <f>V35*6</f>
        <v>1127.4</v>
      </c>
      <c r="AD35" s="14">
        <f>AC35-V66</f>
        <v>2.6000000000001364</v>
      </c>
      <c r="AE35" s="2">
        <f>V35*7</f>
        <v>1315.3</v>
      </c>
      <c r="AF35" s="14">
        <f>AE35-V69</f>
        <v>-1.5</v>
      </c>
      <c r="AG35" s="15">
        <f>V35*8</f>
        <v>1503.2</v>
      </c>
      <c r="AH35" s="10">
        <f>V35*9</f>
        <v>1691.1000000000001</v>
      </c>
      <c r="AI35" s="10">
        <f>AH35-V73</f>
        <v>23.100000000000136</v>
      </c>
      <c r="AJ35" s="10">
        <f>V35*10</f>
        <v>1879</v>
      </c>
      <c r="AK35" s="13">
        <f>AJ35-V75</f>
        <v>-1</v>
      </c>
      <c r="AL35" s="10">
        <f>V35*11</f>
        <v>2066.9</v>
      </c>
      <c r="AM35" s="10">
        <f>AL35-V76</f>
        <v>95.70000000000005</v>
      </c>
      <c r="AN35" s="10">
        <f>AL35-V77</f>
        <v>-37.09999999999991</v>
      </c>
      <c r="AO35" s="2"/>
      <c r="AP35" s="3" t="s">
        <v>31</v>
      </c>
      <c r="AQ35" s="3">
        <v>-3.5</v>
      </c>
      <c r="AR35" s="3">
        <v>900</v>
      </c>
      <c r="AS35" s="29">
        <f>AR35+AQ35</f>
        <v>896.5</v>
      </c>
      <c r="AT35" s="3">
        <v>1.677912</v>
      </c>
      <c r="AU35" s="2">
        <f>AU26*AT35</f>
        <v>184.57032</v>
      </c>
      <c r="AV35" s="9">
        <f>AU35*2</f>
        <v>369.14064</v>
      </c>
      <c r="AW35" s="10">
        <f>AU35*3</f>
        <v>553.71096</v>
      </c>
      <c r="AX35" s="11">
        <f>AW35-AU54</f>
        <v>-0.17424000000005435</v>
      </c>
      <c r="AY35" s="12">
        <f>AU35*4</f>
        <v>738.28128</v>
      </c>
      <c r="AZ35" s="10">
        <f>AU35*5</f>
        <v>922.8516000000001</v>
      </c>
      <c r="BA35" s="10">
        <f>AZ35-AU63</f>
        <v>-11.63271999999995</v>
      </c>
      <c r="BB35" s="10">
        <f>AU35*6</f>
        <v>1107.42192</v>
      </c>
      <c r="BC35" s="13">
        <f>BB35-AU66</f>
        <v>-0.3484800000001087</v>
      </c>
      <c r="BD35" s="10">
        <f>AU35*7</f>
        <v>1291.99224</v>
      </c>
      <c r="BE35" s="10">
        <f>BD35-AU69</f>
        <v>-24.61536000000001</v>
      </c>
      <c r="BF35" s="15">
        <f>AU35*8</f>
        <v>1476.56256</v>
      </c>
      <c r="BG35" s="10">
        <f>AU35*9</f>
        <v>1661.1328800000001</v>
      </c>
      <c r="BH35" s="18">
        <f>BG35-AU73</f>
        <v>-0.5658399999997528</v>
      </c>
      <c r="BI35" s="10">
        <f>AU35*10</f>
        <v>1845.7032000000002</v>
      </c>
      <c r="BJ35" s="10">
        <f>BI35-AU75</f>
        <v>-23.2654399999999</v>
      </c>
      <c r="BK35" s="10">
        <f>AU35*11</f>
        <v>2030.2735200000002</v>
      </c>
      <c r="BL35" s="10">
        <f>BK35-AU76</f>
        <v>55.880879999999934</v>
      </c>
      <c r="BM35" s="10">
        <f>BK35-AU77</f>
        <v>-72.42487999999958</v>
      </c>
      <c r="BN35" s="3" t="s">
        <v>31</v>
      </c>
      <c r="BO35" s="32">
        <v>0.488</v>
      </c>
      <c r="BP35" s="3">
        <v>900</v>
      </c>
      <c r="BQ35" s="29">
        <f>BP35+BO35</f>
        <v>900.488</v>
      </c>
      <c r="BR35" s="3">
        <f>2^($BQ35/100/12)</f>
        <v>1.6822669608447438</v>
      </c>
      <c r="BS35" s="2">
        <f>BS26*BR35</f>
        <v>185.0493656929218</v>
      </c>
      <c r="BT35" s="9">
        <f>BS35*2</f>
        <v>370.0987313858436</v>
      </c>
      <c r="BU35" s="10">
        <f>BS35*3</f>
        <v>555.1480970787654</v>
      </c>
      <c r="BV35" s="19">
        <f>BU35-BS54</f>
        <v>0.6262283959748629</v>
      </c>
      <c r="BW35" s="12">
        <f>BS35*4</f>
        <v>740.1974627716872</v>
      </c>
      <c r="BX35" s="10">
        <f>BS35*5</f>
        <v>925.246828464609</v>
      </c>
      <c r="BY35" s="10">
        <f>BX35-BS63</f>
        <v>-10.50882353433883</v>
      </c>
      <c r="BZ35" s="10">
        <f>BS35*6</f>
        <v>1110.2961941575309</v>
      </c>
      <c r="CA35" s="14">
        <f>BZ35-BS66</f>
        <v>1.2524567919497258</v>
      </c>
      <c r="CB35" s="10">
        <f>BS35*7</f>
        <v>1295.3455598504527</v>
      </c>
      <c r="CC35" s="10">
        <f>CB35-BS69</f>
        <v>-20.561041948104503</v>
      </c>
      <c r="CD35" s="15">
        <f>BS35*8</f>
        <v>1480.3949255433745</v>
      </c>
      <c r="CE35" s="10">
        <f>BS35*9</f>
        <v>1665.4442912362963</v>
      </c>
      <c r="CF35" s="18">
        <f>CE35-BS73</f>
        <v>1.8786860194868495</v>
      </c>
      <c r="CG35" s="10">
        <f>BS35*10</f>
        <v>1850.493656929218</v>
      </c>
      <c r="CH35" s="10">
        <f>CG35-BS75</f>
        <v>-21.01764706867766</v>
      </c>
      <c r="CI35" s="10">
        <f>BS35*11</f>
        <v>2035.54302262214</v>
      </c>
      <c r="CJ35" s="10">
        <f>CI35-BS76</f>
        <v>61.68312091097232</v>
      </c>
      <c r="CK35" s="10">
        <f>CI35-BS77</f>
        <v>-69.90719227060094</v>
      </c>
    </row>
    <row r="36" spans="1:89" ht="12.75">
      <c r="A36" s="3" t="s">
        <v>32</v>
      </c>
      <c r="B36" s="1">
        <f>B35*1.0594630943593</f>
        <v>195.99771799087472</v>
      </c>
      <c r="C36" s="9">
        <f>B36*2</f>
        <v>391.99543598174944</v>
      </c>
      <c r="D36" s="10">
        <f>B36*3</f>
        <v>587.9931539726242</v>
      </c>
      <c r="E36" s="11">
        <f>D36-B55</f>
        <v>0.6636181378086121</v>
      </c>
      <c r="F36" s="12">
        <f>B36*4</f>
        <v>783.9908719634989</v>
      </c>
      <c r="G36" s="10">
        <f>B36*5</f>
        <v>979.9885899543735</v>
      </c>
      <c r="H36" s="28">
        <f>G36-B64</f>
        <v>-7.778012557875968</v>
      </c>
      <c r="I36" s="10">
        <f>B36*6</f>
        <v>1175.9863079452484</v>
      </c>
      <c r="J36" s="14">
        <f>I36-B67</f>
        <v>1.3272362756165421</v>
      </c>
      <c r="K36" s="10">
        <f>B36*7</f>
        <v>1371.984025936123</v>
      </c>
      <c r="L36" s="10">
        <f>K36-B70</f>
        <v>-24.928899795894722</v>
      </c>
      <c r="M36" s="15">
        <f>B36*8</f>
        <v>1567.9817439269978</v>
      </c>
      <c r="N36" s="10">
        <f>B36*9</f>
        <v>1763.9794619178724</v>
      </c>
      <c r="O36" s="27">
        <f>N36-B74</f>
        <v>3.97946191786923</v>
      </c>
      <c r="P36" s="10">
        <f>B36*10</f>
        <v>1959.977179908747</v>
      </c>
      <c r="Q36" s="10">
        <f>P36-B76</f>
        <v>-15.556025115753073</v>
      </c>
      <c r="R36" s="10">
        <f>B36*11</f>
        <v>2155.9748978996217</v>
      </c>
      <c r="S36" s="10">
        <f>R36-B77</f>
        <v>62.97037549482866</v>
      </c>
      <c r="T36" s="10">
        <f>R36-B78</f>
        <v>-61.48614991535942</v>
      </c>
      <c r="U36" s="3" t="s">
        <v>32</v>
      </c>
      <c r="V36" s="30">
        <v>196.4</v>
      </c>
      <c r="W36" s="15">
        <f>V36*2</f>
        <v>392.8</v>
      </c>
      <c r="X36" s="10">
        <f>V36*3</f>
        <v>589.2</v>
      </c>
      <c r="Y36" s="11">
        <f>X36-V55</f>
        <v>0.8000000000000682</v>
      </c>
      <c r="Z36" s="15">
        <f>V36*4</f>
        <v>785.6</v>
      </c>
      <c r="AA36" s="10">
        <f>V36*5</f>
        <v>982</v>
      </c>
      <c r="AB36" s="14">
        <f>AA36-V64</f>
        <v>-3.6000000000000227</v>
      </c>
      <c r="AC36" s="2">
        <f>V36*6</f>
        <v>1178.4</v>
      </c>
      <c r="AD36" s="14">
        <f>AC36-V67</f>
        <v>1.6000000000001364</v>
      </c>
      <c r="AE36" s="2">
        <f>V36*7</f>
        <v>1374.8</v>
      </c>
      <c r="AF36" s="10">
        <f>AE36-V70</f>
        <v>-32.40000000000009</v>
      </c>
      <c r="AG36" s="15">
        <f>V36*8</f>
        <v>1571.2</v>
      </c>
      <c r="AH36" s="10">
        <f>V36*9</f>
        <v>1767.6000000000001</v>
      </c>
      <c r="AI36" s="14">
        <f>AH36-V74</f>
        <v>7.600000000000136</v>
      </c>
      <c r="AJ36" s="10">
        <f>V36*10</f>
        <v>1964</v>
      </c>
      <c r="AK36" s="10">
        <f>AJ36-V76</f>
        <v>-7.2000000000000455</v>
      </c>
      <c r="AL36" s="10">
        <f>V36*11</f>
        <v>2160.4</v>
      </c>
      <c r="AM36" s="10">
        <f>AL36-V77</f>
        <v>56.40000000000009</v>
      </c>
      <c r="AN36" s="10">
        <f>AL36-V78</f>
        <v>-89.19999999999982</v>
      </c>
      <c r="AO36" s="2"/>
      <c r="AP36" s="3" t="s">
        <v>32</v>
      </c>
      <c r="AQ36" s="3">
        <v>5.5</v>
      </c>
      <c r="AR36" s="3">
        <v>1000</v>
      </c>
      <c r="AS36" s="29">
        <f>AR36+AQ36</f>
        <v>1005.5</v>
      </c>
      <c r="AT36" s="3">
        <v>1.787467</v>
      </c>
      <c r="AU36" s="2">
        <f>AU26*AT36</f>
        <v>196.62136999999998</v>
      </c>
      <c r="AV36" s="9">
        <f>AU36*2</f>
        <v>393.24273999999997</v>
      </c>
      <c r="AW36" s="10">
        <f>AU36*3</f>
        <v>589.86411</v>
      </c>
      <c r="AX36" s="20">
        <f>AW36-AU55</f>
        <v>1.6857499999999845</v>
      </c>
      <c r="AY36" s="12">
        <f>AU36*4</f>
        <v>786.4854799999999</v>
      </c>
      <c r="AZ36" s="10">
        <f>AU36*5</f>
        <v>983.1068499999999</v>
      </c>
      <c r="BA36" s="14">
        <f>AZ36-AU64</f>
        <v>-4.089470000000233</v>
      </c>
      <c r="BB36" s="10">
        <f>AU36*6</f>
        <v>1179.72822</v>
      </c>
      <c r="BC36" s="13">
        <f>BB36-AU67</f>
        <v>3.371499999999969</v>
      </c>
      <c r="BD36" s="10">
        <f>AU36*7</f>
        <v>1376.3495899999998</v>
      </c>
      <c r="BE36" s="10">
        <f>BD36-AU70</f>
        <v>-25.412970000000314</v>
      </c>
      <c r="BF36" s="15">
        <f>AU36*8</f>
        <v>1572.9709599999999</v>
      </c>
      <c r="BG36" s="10">
        <f>AU36*9</f>
        <v>1769.59233</v>
      </c>
      <c r="BH36" s="14">
        <f>BG36-AU74</f>
        <v>9.592329999999947</v>
      </c>
      <c r="BI36" s="10">
        <f>AU36*10</f>
        <v>1966.2136999999998</v>
      </c>
      <c r="BJ36" s="23">
        <f>BI36-AU76</f>
        <v>-8.178940000000466</v>
      </c>
      <c r="BK36" s="10">
        <f>AU36*11</f>
        <v>2162.8350699999996</v>
      </c>
      <c r="BL36" s="10">
        <f>BK36-AU77</f>
        <v>60.13666999999987</v>
      </c>
      <c r="BM36" s="10">
        <f>BK36-AU78</f>
        <v>-52.705730000000585</v>
      </c>
      <c r="BN36" s="3" t="s">
        <v>32</v>
      </c>
      <c r="BO36" s="32">
        <v>6.842</v>
      </c>
      <c r="BP36" s="3">
        <v>1000</v>
      </c>
      <c r="BQ36" s="29">
        <f>BP36+BO36</f>
        <v>1006.842</v>
      </c>
      <c r="BR36" s="3">
        <f>2^($BQ36/100/12)</f>
        <v>1.7888532008881386</v>
      </c>
      <c r="BS36" s="2">
        <f>BS26*BR36</f>
        <v>196.77385209769525</v>
      </c>
      <c r="BT36" s="9">
        <f>BS36*2</f>
        <v>393.5477041953905</v>
      </c>
      <c r="BU36" s="10">
        <f>BS36*3</f>
        <v>590.3215562930858</v>
      </c>
      <c r="BV36" s="20">
        <f>BU36-BS55</f>
        <v>1.8302821929988795</v>
      </c>
      <c r="BW36" s="12">
        <f>BS36*4</f>
        <v>787.095408390781</v>
      </c>
      <c r="BX36" s="10">
        <f>BS36*5</f>
        <v>983.8692604884762</v>
      </c>
      <c r="BY36" s="14">
        <f>BX36-BS64</f>
        <v>-3.0606903671075543</v>
      </c>
      <c r="BZ36" s="10">
        <f>BS36*6</f>
        <v>1180.6431125861716</v>
      </c>
      <c r="CA36" s="14">
        <f>BZ36-BS67</f>
        <v>3.660564385997759</v>
      </c>
      <c r="CB36" s="10">
        <f>BS36*7</f>
        <v>1377.4169646838668</v>
      </c>
      <c r="CC36" s="10">
        <f>CB36-BS70</f>
        <v>-26.21651261292459</v>
      </c>
      <c r="CD36" s="15">
        <f>BS36*8</f>
        <v>1574.190816781562</v>
      </c>
      <c r="CE36" s="10">
        <f>BS36*9</f>
        <v>1770.9646688792573</v>
      </c>
      <c r="CF36" s="14">
        <f>CE36-BS74</f>
        <v>10.96466887925726</v>
      </c>
      <c r="CG36" s="10">
        <f>BS36*10</f>
        <v>1967.7385209769525</v>
      </c>
      <c r="CH36" s="23">
        <f>CG36-BS76</f>
        <v>-6.1213807342151085</v>
      </c>
      <c r="CI36" s="10">
        <f>BS36*11</f>
        <v>2164.5123730746477</v>
      </c>
      <c r="CJ36" s="10">
        <f>CI36-BS77</f>
        <v>59.06215818190685</v>
      </c>
      <c r="CK36" s="10">
        <f>CI36-BS78</f>
        <v>-53.57510165651456</v>
      </c>
    </row>
    <row r="37" spans="1:89" ht="12.75">
      <c r="A37" s="3" t="s">
        <v>33</v>
      </c>
      <c r="B37" s="1">
        <f>B36*1.0594630943593</f>
        <v>207.65234878997265</v>
      </c>
      <c r="C37" s="9">
        <f>B37*2</f>
        <v>415.3046975799453</v>
      </c>
      <c r="D37" s="10">
        <f>B37*3</f>
        <v>622.957046369918</v>
      </c>
      <c r="E37" s="11">
        <f>D37-B56</f>
        <v>0.7030789257555625</v>
      </c>
      <c r="F37" s="12">
        <f>B37*4</f>
        <v>830.6093951598906</v>
      </c>
      <c r="G37" s="10">
        <f>B37*5</f>
        <v>1038.2617439498633</v>
      </c>
      <c r="H37" s="28">
        <f>G37-B65</f>
        <v>-8.240517252532527</v>
      </c>
      <c r="I37" s="10">
        <f>B37*6</f>
        <v>1245.914092739836</v>
      </c>
      <c r="J37" s="14">
        <f>I37-B68</f>
        <v>1.406157851510443</v>
      </c>
      <c r="K37" s="10">
        <f>B37*7</f>
        <v>1453.5664415298086</v>
      </c>
      <c r="L37" s="10">
        <f>K37-B71</f>
        <v>-26.411249316731528</v>
      </c>
      <c r="M37" s="15">
        <f>B37*8</f>
        <v>1661.2187903197812</v>
      </c>
      <c r="N37" s="10">
        <f>B37*9</f>
        <v>1868.8711391097538</v>
      </c>
      <c r="O37" s="27">
        <f>N37-B75</f>
        <v>4.216093037390692</v>
      </c>
      <c r="P37" s="10">
        <f>B37*10</f>
        <v>2076.5234878997267</v>
      </c>
      <c r="Q37" s="10">
        <f>P37-B77</f>
        <v>-16.481034505066418</v>
      </c>
      <c r="R37" s="10">
        <f>B37*11</f>
        <v>2284.1758366896993</v>
      </c>
      <c r="S37" s="10">
        <f>R37-B78</f>
        <v>66.71478887471812</v>
      </c>
      <c r="T37" s="10">
        <f>R37-B79</f>
        <v>-65.14230664956585</v>
      </c>
      <c r="U37" s="3" t="s">
        <v>33</v>
      </c>
      <c r="V37" s="30">
        <v>208.5</v>
      </c>
      <c r="W37" s="15">
        <f>V37*2</f>
        <v>417</v>
      </c>
      <c r="X37" s="10">
        <f>V37*3</f>
        <v>625.5</v>
      </c>
      <c r="Y37" s="20">
        <f>X37-V56</f>
        <v>-3.7000000000000455</v>
      </c>
      <c r="Z37" s="15">
        <f>V37*4</f>
        <v>834</v>
      </c>
      <c r="AA37" s="10">
        <f>V37*5</f>
        <v>1042.5</v>
      </c>
      <c r="AB37" s="28">
        <f>AA37-V65</f>
        <v>-9.5</v>
      </c>
      <c r="AC37" s="2">
        <f>V37*6</f>
        <v>1251</v>
      </c>
      <c r="AD37" s="28">
        <f>AC37-V68</f>
        <v>-7.400000000000091</v>
      </c>
      <c r="AE37" s="2">
        <f>V37*7</f>
        <v>1459.5</v>
      </c>
      <c r="AF37" s="10">
        <f>AE37-V71</f>
        <v>-43.700000000000045</v>
      </c>
      <c r="AG37" s="15">
        <f>V37*8</f>
        <v>1668</v>
      </c>
      <c r="AH37" s="10">
        <f>V37*9</f>
        <v>1876.5</v>
      </c>
      <c r="AI37" s="17">
        <f>AH37-V75</f>
        <v>-3.5</v>
      </c>
      <c r="AJ37" s="10">
        <f>V37*10</f>
        <v>2085</v>
      </c>
      <c r="AK37" s="10">
        <f>AJ37-V77</f>
        <v>-19</v>
      </c>
      <c r="AL37" s="10">
        <f>V37*11</f>
        <v>2293.5</v>
      </c>
      <c r="AM37" s="10">
        <f>AL37-V78</f>
        <v>43.90000000000009</v>
      </c>
      <c r="AN37" s="10">
        <f>AL37-V79</f>
        <v>-60.09999999999991</v>
      </c>
      <c r="AO37" s="2"/>
      <c r="AP37" s="3" t="s">
        <v>33</v>
      </c>
      <c r="AQ37" s="3">
        <v>0.5</v>
      </c>
      <c r="AR37" s="3">
        <v>1100</v>
      </c>
      <c r="AS37" s="29">
        <f>AR37+AQ37</f>
        <v>1100.5</v>
      </c>
      <c r="AT37" s="3">
        <v>1.888294</v>
      </c>
      <c r="AU37" s="2">
        <f>AU26*AT37</f>
        <v>207.71233999999998</v>
      </c>
      <c r="AV37" s="9">
        <f>AU37*2</f>
        <v>415.42467999999997</v>
      </c>
      <c r="AW37" s="10">
        <f>AU37*3</f>
        <v>623.1370199999999</v>
      </c>
      <c r="AX37" s="11">
        <f>AW37-AU56</f>
        <v>-0.0160600000000386</v>
      </c>
      <c r="AY37" s="12">
        <f>AU37*4</f>
        <v>830.8493599999999</v>
      </c>
      <c r="AZ37" s="10">
        <f>AU37*5</f>
        <v>1038.5617</v>
      </c>
      <c r="BA37" s="10">
        <f>AZ37-AU65</f>
        <v>-12.787499999999909</v>
      </c>
      <c r="BB37" s="10">
        <f>AU37*6</f>
        <v>1246.2740399999998</v>
      </c>
      <c r="BC37" s="13">
        <f>BB37-AU68</f>
        <v>-0.0321200000000772</v>
      </c>
      <c r="BD37" s="10">
        <f>AU37*7</f>
        <v>1453.9863799999998</v>
      </c>
      <c r="BE37" s="10">
        <f>BD37-AU71</f>
        <v>-22.57618000000025</v>
      </c>
      <c r="BF37" s="15">
        <f>AU37*8</f>
        <v>1661.6987199999999</v>
      </c>
      <c r="BG37" s="10">
        <f>AU37*9</f>
        <v>1869.41106</v>
      </c>
      <c r="BH37" s="18">
        <f>BG37-AU75</f>
        <v>0.4424199999998564</v>
      </c>
      <c r="BI37" s="10">
        <f>AU37*10</f>
        <v>2077.1234</v>
      </c>
      <c r="BJ37" s="10">
        <f>BI37-AU77</f>
        <v>-25.574999999999818</v>
      </c>
      <c r="BK37" s="10">
        <f>AU37*11</f>
        <v>2284.83574</v>
      </c>
      <c r="BL37" s="10">
        <f>BK37-AU78</f>
        <v>69.29493999999977</v>
      </c>
      <c r="BM37" s="10">
        <f>BK37-AU79</f>
        <v>-67.8777</v>
      </c>
      <c r="BN37" s="3" t="s">
        <v>33</v>
      </c>
      <c r="BO37" s="32">
        <v>2.444</v>
      </c>
      <c r="BP37" s="3">
        <v>1100</v>
      </c>
      <c r="BQ37" s="29">
        <f>BP37+BO37</f>
        <v>1102.444</v>
      </c>
      <c r="BR37" s="3">
        <f>2^($BQ37/100/12)</f>
        <v>1.8904154604736472</v>
      </c>
      <c r="BS37" s="2">
        <f>BS26*BR37</f>
        <v>207.94570065210118</v>
      </c>
      <c r="BT37" s="9">
        <f>BS37*2</f>
        <v>415.89140130420236</v>
      </c>
      <c r="BU37" s="10">
        <f>BS37*3</f>
        <v>623.8371019563035</v>
      </c>
      <c r="BV37" s="19">
        <f>BU37-BS56</f>
        <v>3.118357199127786E-07</v>
      </c>
      <c r="BW37" s="12">
        <f>BS37*4</f>
        <v>831.7828026084047</v>
      </c>
      <c r="BX37" s="10">
        <f>BS37*5</f>
        <v>1039.728503260506</v>
      </c>
      <c r="BY37" s="10">
        <f>BX37-BS65</f>
        <v>-12.996604185864499</v>
      </c>
      <c r="BZ37" s="10">
        <f>BS37*6</f>
        <v>1247.674203912607</v>
      </c>
      <c r="CA37" s="13">
        <f>BZ37-BS68</f>
        <v>6.236714398255572E-07</v>
      </c>
      <c r="CB37" s="10">
        <f>BS37*7</f>
        <v>1455.6199045647083</v>
      </c>
      <c r="CC37" s="10">
        <f>CB37-BS71</f>
        <v>-24.775020978666134</v>
      </c>
      <c r="CD37" s="15">
        <f>BS37*8</f>
        <v>1663.5656052168094</v>
      </c>
      <c r="CE37" s="10">
        <f>BS37*9</f>
        <v>1871.5113058689105</v>
      </c>
      <c r="CF37" s="18">
        <f>CE37-BS75</f>
        <v>1.8710147742240224E-06</v>
      </c>
      <c r="CG37" s="10">
        <f>BS37*10</f>
        <v>2079.457006521012</v>
      </c>
      <c r="CH37" s="10">
        <f>CG37-BS77</f>
        <v>-25.993208371728997</v>
      </c>
      <c r="CI37" s="10">
        <f>BS37*11</f>
        <v>2287.402707173113</v>
      </c>
      <c r="CJ37" s="10">
        <f>CI37-BS78</f>
        <v>69.31523244195068</v>
      </c>
      <c r="CK37" s="10">
        <f>CI37-BS79</f>
        <v>-66.56238922723469</v>
      </c>
    </row>
    <row r="38" spans="1:89" ht="12.75">
      <c r="A38" s="3" t="s">
        <v>22</v>
      </c>
      <c r="B38" s="1">
        <f>B37*1.0594630943593</f>
        <v>220.00000000000009</v>
      </c>
      <c r="C38" s="9">
        <f>B38*2</f>
        <v>440.00000000000017</v>
      </c>
      <c r="D38" s="10">
        <f>B38*3</f>
        <v>660.0000000000002</v>
      </c>
      <c r="E38" s="11">
        <f>D38-B57</f>
        <v>0.7448861742597046</v>
      </c>
      <c r="F38" s="12">
        <f>B38*4</f>
        <v>880.0000000000003</v>
      </c>
      <c r="G38" s="10">
        <f>B38*5</f>
        <v>1100.0000000000005</v>
      </c>
      <c r="H38" s="28">
        <f>G38-B66</f>
        <v>-8.730523907489442</v>
      </c>
      <c r="I38" s="10">
        <f>B38*6</f>
        <v>1320.0000000000005</v>
      </c>
      <c r="J38" s="14">
        <f>I38-B69</f>
        <v>1.489772348518727</v>
      </c>
      <c r="K38" s="10">
        <f>B38*7</f>
        <v>1540.0000000000007</v>
      </c>
      <c r="L38" s="10">
        <f>K38-B72</f>
        <v>-27.981743926999116</v>
      </c>
      <c r="M38" s="15">
        <f>B38*8</f>
        <v>1760.0000000000007</v>
      </c>
      <c r="N38" s="10">
        <f>B38*9</f>
        <v>1980.0000000000007</v>
      </c>
      <c r="O38" s="27">
        <f>N38-B76</f>
        <v>4.466794975500534</v>
      </c>
      <c r="P38" s="10">
        <f>B38*10</f>
        <v>2200.000000000001</v>
      </c>
      <c r="Q38" s="10">
        <f>P38-B78</f>
        <v>-17.461047814980247</v>
      </c>
      <c r="R38" s="10">
        <f>B38*11</f>
        <v>2420.000000000001</v>
      </c>
      <c r="S38" s="10">
        <f>R38-B79</f>
        <v>70.68185666073578</v>
      </c>
      <c r="T38" s="10">
        <f>R38-B80</f>
        <v>-69.01586977665147</v>
      </c>
      <c r="U38" s="3" t="s">
        <v>22</v>
      </c>
      <c r="V38" s="30">
        <f>V26*2</f>
        <v>220</v>
      </c>
      <c r="W38" s="15">
        <f>V38*2</f>
        <v>440</v>
      </c>
      <c r="X38" s="10">
        <f>V38*3</f>
        <v>660</v>
      </c>
      <c r="Y38" s="20">
        <f>X38-V57</f>
        <v>1.6000000000000227</v>
      </c>
      <c r="Z38" s="15">
        <f>V38*4</f>
        <v>880</v>
      </c>
      <c r="AA38" s="2">
        <f>V38*5</f>
        <v>1100</v>
      </c>
      <c r="AB38" s="10">
        <f>AA38-V66</f>
        <v>-24.799999999999955</v>
      </c>
      <c r="AC38" s="2">
        <f>V38*6</f>
        <v>1320</v>
      </c>
      <c r="AD38" s="14">
        <f>AC38-V69</f>
        <v>3.2000000000000455</v>
      </c>
      <c r="AE38" s="2">
        <f>V38*7</f>
        <v>1540</v>
      </c>
      <c r="AF38" s="10">
        <f>AE38-V72</f>
        <v>-31.200000000000045</v>
      </c>
      <c r="AG38" s="15">
        <f>V38*8</f>
        <v>1760</v>
      </c>
      <c r="AH38" s="10">
        <f>V38*9</f>
        <v>1980</v>
      </c>
      <c r="AI38" s="14">
        <f>AH38-V76</f>
        <v>8.799999999999955</v>
      </c>
      <c r="AJ38" s="10">
        <f>V38*10</f>
        <v>2200</v>
      </c>
      <c r="AK38" s="10">
        <f>AJ38-V78</f>
        <v>-49.59999999999991</v>
      </c>
      <c r="AL38" s="10">
        <f>V38*11</f>
        <v>2420</v>
      </c>
      <c r="AM38" s="10">
        <f>AL38-V79</f>
        <v>66.40000000000009</v>
      </c>
      <c r="AN38" s="10">
        <f>AL38-V80</f>
        <v>-96.80000000000018</v>
      </c>
      <c r="AO38" s="2"/>
      <c r="AP38" s="3" t="s">
        <v>22</v>
      </c>
      <c r="AQ38" s="3">
        <v>0</v>
      </c>
      <c r="AR38" s="3"/>
      <c r="AS38" s="3"/>
      <c r="AT38" s="3">
        <v>2</v>
      </c>
      <c r="AU38" s="35">
        <f>AU26*AT38</f>
        <v>220</v>
      </c>
      <c r="AV38" s="9">
        <f>AU38*2</f>
        <v>440</v>
      </c>
      <c r="AW38" s="10">
        <f>AU38*3</f>
        <v>660</v>
      </c>
      <c r="AX38" s="20">
        <f>AW38-AU57</f>
        <v>1.6961999999999762</v>
      </c>
      <c r="AY38" s="12">
        <f>AU38*4</f>
        <v>880</v>
      </c>
      <c r="AZ38" s="10">
        <f>AU38*5</f>
        <v>1100</v>
      </c>
      <c r="BA38" s="23">
        <f>AZ38-AU66</f>
        <v>-7.770400000000109</v>
      </c>
      <c r="BB38" s="10">
        <f>AU38*6</f>
        <v>1320</v>
      </c>
      <c r="BC38" s="13">
        <f>BB38-AU69</f>
        <v>3.3923999999999523</v>
      </c>
      <c r="BD38" s="10">
        <f>AU38*7</f>
        <v>1540</v>
      </c>
      <c r="BE38" s="10">
        <f>BD38-AU72</f>
        <v>-32.97095999999988</v>
      </c>
      <c r="BF38" s="15">
        <f>AU38*8</f>
        <v>1760</v>
      </c>
      <c r="BG38" s="10">
        <f>AU38*9</f>
        <v>1980</v>
      </c>
      <c r="BH38" s="14">
        <f>BG38-AU76</f>
        <v>5.607359999999744</v>
      </c>
      <c r="BI38" s="10">
        <f>AU38*10</f>
        <v>2200</v>
      </c>
      <c r="BJ38" s="10">
        <f>BI38-AU78</f>
        <v>-15.540800000000218</v>
      </c>
      <c r="BK38" s="10">
        <f>AU38*11</f>
        <v>2420</v>
      </c>
      <c r="BL38" s="10">
        <f>BK38-AU79</f>
        <v>67.28656000000001</v>
      </c>
      <c r="BM38" s="10">
        <f>BK38-AU80</f>
        <v>-72.61231999999973</v>
      </c>
      <c r="BN38" s="3" t="s">
        <v>22</v>
      </c>
      <c r="BO38" s="3">
        <v>0</v>
      </c>
      <c r="BP38" s="3"/>
      <c r="BQ38" s="3"/>
      <c r="BR38" s="3">
        <v>2</v>
      </c>
      <c r="BS38" s="35">
        <f>BS26*BR38</f>
        <v>220</v>
      </c>
      <c r="BT38" s="9">
        <f>BS38*2</f>
        <v>440</v>
      </c>
      <c r="BU38" s="10">
        <f>BS38*3</f>
        <v>660</v>
      </c>
      <c r="BV38" s="20">
        <f>BU38-BS57</f>
        <v>2.046699100721412</v>
      </c>
      <c r="BW38" s="12">
        <f>BS38*4</f>
        <v>880</v>
      </c>
      <c r="BX38" s="10">
        <f>BS38*5</f>
        <v>1100</v>
      </c>
      <c r="BY38" s="23">
        <f>BX38-BS66</f>
        <v>-9.043737365581137</v>
      </c>
      <c r="BZ38" s="10">
        <f>BS38*6</f>
        <v>1320</v>
      </c>
      <c r="CA38" s="14">
        <f>BZ38-BS69</f>
        <v>4.093398201442824</v>
      </c>
      <c r="CB38" s="10">
        <f>BS38*7</f>
        <v>1540</v>
      </c>
      <c r="CC38" s="10">
        <f>CB38-BS72</f>
        <v>-34.190816781562035</v>
      </c>
      <c r="CD38" s="15">
        <f>BS38*8</f>
        <v>1760</v>
      </c>
      <c r="CE38" s="10">
        <f>BS38*9</f>
        <v>1980</v>
      </c>
      <c r="CF38" s="14">
        <f>CE38-BS76</f>
        <v>6.140098288832405</v>
      </c>
      <c r="CG38" s="10">
        <f>BS38*10</f>
        <v>2200</v>
      </c>
      <c r="CH38" s="10">
        <f>CG38-BS78</f>
        <v>-18.087474731162274</v>
      </c>
      <c r="CI38" s="10">
        <f>BS38*11</f>
        <v>2420</v>
      </c>
      <c r="CJ38" s="10">
        <f>CI38-BS79</f>
        <v>66.03490359965235</v>
      </c>
      <c r="CK38" s="10">
        <f>CI38-BS80</f>
        <v>-75.34840657787117</v>
      </c>
    </row>
    <row r="39" spans="1:89" ht="12.75">
      <c r="A39" s="3" t="s">
        <v>23</v>
      </c>
      <c r="B39" s="1">
        <f>B38*1.0594630943593</f>
        <v>233.08188075904505</v>
      </c>
      <c r="C39" s="9">
        <f>B39*2</f>
        <v>466.1637615180901</v>
      </c>
      <c r="D39" s="10">
        <f>B39*3</f>
        <v>699.2456422771352</v>
      </c>
      <c r="E39" s="11">
        <f>D39-B58</f>
        <v>0.7891794111267245</v>
      </c>
      <c r="F39" s="12">
        <f>B39*4</f>
        <v>932.3275230361802</v>
      </c>
      <c r="G39" s="10">
        <f>B39*5</f>
        <v>1165.4094037952252</v>
      </c>
      <c r="H39" s="28">
        <f>G39-B67</f>
        <v>-9.249667874406668</v>
      </c>
      <c r="I39" s="10">
        <f>B39*6</f>
        <v>1398.4912845542704</v>
      </c>
      <c r="J39" s="14">
        <f>I39-B70</f>
        <v>1.5783588222525395</v>
      </c>
      <c r="K39" s="10">
        <f>B39*7</f>
        <v>1631.5731653133153</v>
      </c>
      <c r="L39" s="10">
        <f>K39-B73</f>
        <v>-29.645625006468208</v>
      </c>
      <c r="M39" s="15">
        <f>B39*8</f>
        <v>1864.6550460723604</v>
      </c>
      <c r="N39" s="10">
        <f>B39*9</f>
        <v>2097.7369268314055</v>
      </c>
      <c r="O39" s="27">
        <f>N39-B77</f>
        <v>4.732404426612447</v>
      </c>
      <c r="P39" s="10">
        <f>B39*10</f>
        <v>2330.8188075904504</v>
      </c>
      <c r="Q39" s="10">
        <f>P39-B79</f>
        <v>-18.4993357488147</v>
      </c>
      <c r="R39" s="10">
        <f>B39*11</f>
        <v>2563.9006883494953</v>
      </c>
      <c r="S39" s="10">
        <f>R39-B80</f>
        <v>74.88481857284296</v>
      </c>
      <c r="T39" s="10">
        <f>R39-B81</f>
        <v>-73.11976695346948</v>
      </c>
      <c r="U39" s="3" t="s">
        <v>23</v>
      </c>
      <c r="V39" s="30">
        <f>V27*2</f>
        <v>235</v>
      </c>
      <c r="W39" s="15">
        <f>V39*2</f>
        <v>470</v>
      </c>
      <c r="X39" s="10">
        <f>V39*3</f>
        <v>705</v>
      </c>
      <c r="Y39" s="20">
        <f>X39-V58</f>
        <v>1.3999999999999773</v>
      </c>
      <c r="Z39" s="15">
        <f>V39*4</f>
        <v>940</v>
      </c>
      <c r="AA39" s="2">
        <f>V39*5</f>
        <v>1175</v>
      </c>
      <c r="AB39" s="13">
        <f>AA39-V67</f>
        <v>-1.7999999999999545</v>
      </c>
      <c r="AC39" s="2">
        <f>V39*6</f>
        <v>1410</v>
      </c>
      <c r="AD39" s="14">
        <f>AC39-V70</f>
        <v>2.7999999999999545</v>
      </c>
      <c r="AE39" s="2">
        <f>V39*7</f>
        <v>1645</v>
      </c>
      <c r="AF39" s="10">
        <f>AE39-V73</f>
        <v>-23</v>
      </c>
      <c r="AG39" s="15">
        <f>V39*8</f>
        <v>1880</v>
      </c>
      <c r="AH39" s="10">
        <f>V39*9</f>
        <v>2115</v>
      </c>
      <c r="AI39" s="10">
        <f>AH39-V77</f>
        <v>11</v>
      </c>
      <c r="AJ39" s="10">
        <f>V39*10</f>
        <v>2350</v>
      </c>
      <c r="AK39" s="14">
        <f>AJ39-V79</f>
        <v>-3.599999999999909</v>
      </c>
      <c r="AL39" s="10">
        <f>V39*11</f>
        <v>2585</v>
      </c>
      <c r="AM39" s="10">
        <f>AL39-V80</f>
        <v>68.19999999999982</v>
      </c>
      <c r="AN39" s="10">
        <f>AL39-V81</f>
        <v>-48.59999999999991</v>
      </c>
      <c r="AO39" s="2"/>
      <c r="AP39" s="3" t="s">
        <v>23</v>
      </c>
      <c r="AQ39" s="3">
        <v>4</v>
      </c>
      <c r="AR39" s="3"/>
      <c r="AS39" s="3"/>
      <c r="AT39" s="3"/>
      <c r="AU39" s="35">
        <f>AU27*2</f>
        <v>233.62108</v>
      </c>
      <c r="AV39" s="9">
        <f>AU39*2</f>
        <v>467.24216</v>
      </c>
      <c r="AW39" s="10">
        <f>AU39*3</f>
        <v>700.86324</v>
      </c>
      <c r="AX39" s="11">
        <f>AW39-AU58</f>
        <v>-0.0180400000000418</v>
      </c>
      <c r="AY39" s="12">
        <f>AU39*4</f>
        <v>934.48432</v>
      </c>
      <c r="AZ39" s="10">
        <f>AU39*5</f>
        <v>1168.1054</v>
      </c>
      <c r="BA39" s="23">
        <f>AZ39-AU67</f>
        <v>-8.251320000000078</v>
      </c>
      <c r="BB39" s="10">
        <f>AU39*6</f>
        <v>1401.72648</v>
      </c>
      <c r="BC39" s="13">
        <f>BB39-AU70</f>
        <v>-0.0360800000000836</v>
      </c>
      <c r="BD39" s="10">
        <f>AU39*7</f>
        <v>1635.3475600000002</v>
      </c>
      <c r="BE39" s="10">
        <f>BD39-AU73</f>
        <v>-26.35115999999971</v>
      </c>
      <c r="BF39" s="15">
        <f>AU39*8</f>
        <v>1868.96864</v>
      </c>
      <c r="BG39" s="10">
        <f>AU39*9</f>
        <v>2102.58972</v>
      </c>
      <c r="BH39" s="14">
        <f>BG39-AU77</f>
        <v>-0.10867999999982203</v>
      </c>
      <c r="BI39" s="10">
        <f>AU39*10</f>
        <v>2336.2108</v>
      </c>
      <c r="BJ39" s="10">
        <f>BI39-AU79</f>
        <v>-16.502640000000156</v>
      </c>
      <c r="BK39" s="10">
        <f>AU39*11</f>
        <v>2569.83188</v>
      </c>
      <c r="BL39" s="10">
        <f>BK39-AU80</f>
        <v>77.21956000000046</v>
      </c>
      <c r="BM39" s="10">
        <f>BK39-AU81</f>
        <v>-63.38331999999991</v>
      </c>
      <c r="BN39" s="3" t="s">
        <v>23</v>
      </c>
      <c r="BO39" s="32">
        <v>6.354</v>
      </c>
      <c r="BP39" s="3"/>
      <c r="BQ39" s="3"/>
      <c r="BR39" s="3"/>
      <c r="BS39" s="35">
        <f>BS27*2</f>
        <v>233.93891299973697</v>
      </c>
      <c r="BT39" s="9">
        <f>BS39*2</f>
        <v>467.87782599947394</v>
      </c>
      <c r="BU39" s="10">
        <f>BS39*3</f>
        <v>701.8167389992109</v>
      </c>
      <c r="BV39" s="19">
        <f>BU39-BS58</f>
        <v>3.508151849018759E-07</v>
      </c>
      <c r="BW39" s="12">
        <f>BS39*4</f>
        <v>935.7556519989479</v>
      </c>
      <c r="BX39" s="10">
        <f>BS39*5</f>
        <v>1169.6945649986849</v>
      </c>
      <c r="BY39" s="23">
        <f>BX39-BS67</f>
        <v>-7.287983201488942</v>
      </c>
      <c r="BZ39" s="10">
        <f>BS39*6</f>
        <v>1403.6334779984218</v>
      </c>
      <c r="CA39" s="13">
        <f>BZ39-BS70</f>
        <v>7.016303698037518E-07</v>
      </c>
      <c r="CB39" s="10">
        <f>BS39*7</f>
        <v>1637.5723909981589</v>
      </c>
      <c r="CC39" s="10">
        <f>CB39-BS73</f>
        <v>-25.993214218650564</v>
      </c>
      <c r="CD39" s="15">
        <f>BS39*8</f>
        <v>1871.5113039978958</v>
      </c>
      <c r="CE39" s="10">
        <f>BS39*9</f>
        <v>2105.4502169976327</v>
      </c>
      <c r="CF39" s="18">
        <f>CE39-BS77</f>
        <v>2.1048917915322818E-06</v>
      </c>
      <c r="CG39" s="10">
        <f>BS39*10</f>
        <v>2339.3891299973698</v>
      </c>
      <c r="CH39" s="10">
        <f>CG39-BS79</f>
        <v>-14.575966402977883</v>
      </c>
      <c r="CI39" s="10">
        <f>BS39*11</f>
        <v>2573.328042997107</v>
      </c>
      <c r="CJ39" s="10">
        <f>CI39-BS80</f>
        <v>77.9796364192357</v>
      </c>
      <c r="CK39" s="10">
        <f>CI39-BS81</f>
        <v>-58.485160600007475</v>
      </c>
    </row>
    <row r="40" spans="1:89" ht="12.75">
      <c r="A40" s="3" t="s">
        <v>24</v>
      </c>
      <c r="B40" s="1">
        <f>B39*1.0594630943593</f>
        <v>246.94165062806215</v>
      </c>
      <c r="C40" s="9">
        <f>B40*2</f>
        <v>493.8833012561243</v>
      </c>
      <c r="D40" s="10">
        <f>B40*3</f>
        <v>740.8249518841865</v>
      </c>
      <c r="E40" s="11">
        <f>D40-B59</f>
        <v>0.8361064609168807</v>
      </c>
      <c r="F40" s="12">
        <f>B40*4</f>
        <v>987.7666025122486</v>
      </c>
      <c r="G40" s="10">
        <f>B40*5</f>
        <v>1234.7082531403107</v>
      </c>
      <c r="H40" s="28">
        <f>G40-B68</f>
        <v>-9.799681748014791</v>
      </c>
      <c r="I40" s="10">
        <f>B40*6</f>
        <v>1481.649903768373</v>
      </c>
      <c r="J40" s="14">
        <f>I40-B71</f>
        <v>1.6722129218328519</v>
      </c>
      <c r="K40" s="10">
        <f>B40*7</f>
        <v>1728.591554396435</v>
      </c>
      <c r="L40" s="10">
        <f>K40-B74</f>
        <v>-31.408445603568225</v>
      </c>
      <c r="M40" s="15">
        <f>B40*8</f>
        <v>1975.5332050244972</v>
      </c>
      <c r="N40" s="10">
        <f>B40*9</f>
        <v>2222.474855652559</v>
      </c>
      <c r="O40" s="27">
        <f>N40-B78</f>
        <v>5.013807837578042</v>
      </c>
      <c r="P40" s="10">
        <f>B40*10</f>
        <v>2469.4165062806214</v>
      </c>
      <c r="Q40" s="10">
        <f>P40-B80</f>
        <v>-19.599363496030946</v>
      </c>
      <c r="R40" s="10">
        <f>B40*11</f>
        <v>2716.3581569086837</v>
      </c>
      <c r="S40" s="10">
        <f>R40-B81</f>
        <v>79.33770160571885</v>
      </c>
      <c r="T40" s="10">
        <f>R40-B82</f>
        <v>-77.46769455535332</v>
      </c>
      <c r="U40" s="3" t="s">
        <v>24</v>
      </c>
      <c r="V40" s="30">
        <f>V28*2</f>
        <v>246.4</v>
      </c>
      <c r="W40" s="15">
        <f>V40*2</f>
        <v>492.8</v>
      </c>
      <c r="X40" s="10">
        <f>V40*3</f>
        <v>739.2</v>
      </c>
      <c r="Y40" s="21">
        <f>X40-V59</f>
        <v>-12.399999999999977</v>
      </c>
      <c r="Z40" s="15">
        <f>V40*4</f>
        <v>985.6</v>
      </c>
      <c r="AA40" s="2">
        <f>V40*5</f>
        <v>1232</v>
      </c>
      <c r="AB40" s="10">
        <f>AA40-V68</f>
        <v>-26.40000000000009</v>
      </c>
      <c r="AC40" s="2">
        <f>V40*6</f>
        <v>1478.4</v>
      </c>
      <c r="AD40" s="10">
        <f>AC40-V71</f>
        <v>-24.799999999999955</v>
      </c>
      <c r="AE40" s="2">
        <f>V40*7</f>
        <v>1724.8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3" t="s">
        <v>24</v>
      </c>
      <c r="AQ40" s="3">
        <v>-1</v>
      </c>
      <c r="AR40" s="3"/>
      <c r="AS40" s="3"/>
      <c r="AT40" s="3"/>
      <c r="AU40" s="35">
        <f>AU28*2</f>
        <v>246.79908000000003</v>
      </c>
      <c r="AV40" s="9">
        <f>AU40*2</f>
        <v>493.59816000000006</v>
      </c>
      <c r="AW40" s="10">
        <f>AU40*3</f>
        <v>740.3972400000001</v>
      </c>
      <c r="AX40" s="20">
        <f>AW40-AU59</f>
        <v>2.1159600000000864</v>
      </c>
      <c r="AY40" s="12">
        <f>AU40*4</f>
        <v>987.1963200000001</v>
      </c>
      <c r="AZ40" s="10">
        <f>AU40*5</f>
        <v>1233.9954000000002</v>
      </c>
      <c r="BA40" s="10">
        <f>AZ40-AU68</f>
        <v>-12.310759999999618</v>
      </c>
      <c r="BB40" s="10">
        <f>AU40*6</f>
        <v>1480.7944800000002</v>
      </c>
      <c r="BC40" s="13">
        <f>BB40-AU71</f>
        <v>4.231920000000173</v>
      </c>
      <c r="BD40" s="10">
        <f>AU40*7</f>
        <v>1727.5935600000003</v>
      </c>
      <c r="BE40" s="10">
        <f>BD40-AU74</f>
        <v>-32.40643999999975</v>
      </c>
      <c r="BF40" s="15">
        <f>AU40*8</f>
        <v>1974.3926400000003</v>
      </c>
      <c r="BG40" s="10">
        <f>AU40*9</f>
        <v>2221.1917200000003</v>
      </c>
      <c r="BH40" s="14">
        <f>BG40-AU78</f>
        <v>5.650920000000042</v>
      </c>
      <c r="BI40" s="10">
        <f>AU40*10</f>
        <v>2467.9908000000005</v>
      </c>
      <c r="BJ40" s="10">
        <f>BI40-AU80</f>
        <v>-24.621519999999236</v>
      </c>
      <c r="BK40" s="10">
        <f>AU40*11</f>
        <v>2714.7898800000003</v>
      </c>
      <c r="BL40" s="10">
        <f>BK40-AU81</f>
        <v>81.57468000000017</v>
      </c>
      <c r="BM40" s="10">
        <f>BK40-AU82</f>
        <v>-88.73523999999998</v>
      </c>
      <c r="BN40" s="3" t="s">
        <v>24</v>
      </c>
      <c r="BO40" s="32">
        <v>-1.467</v>
      </c>
      <c r="BP40" s="3"/>
      <c r="BQ40" s="3"/>
      <c r="BR40" s="3"/>
      <c r="BS40" s="35">
        <f>BS28*2</f>
        <v>246.73248771389595</v>
      </c>
      <c r="BT40" s="9">
        <f>BS40*2</f>
        <v>493.4649754277919</v>
      </c>
      <c r="BU40" s="10">
        <f>BS40*3</f>
        <v>740.1974631416879</v>
      </c>
      <c r="BV40" s="19">
        <f>BU40-BS59</f>
        <v>3.7000063457526267E-07</v>
      </c>
      <c r="BW40" s="12">
        <f>BS40*4</f>
        <v>986.9299508555838</v>
      </c>
      <c r="BX40" s="10">
        <f>BS40*5</f>
        <v>1233.6624385694797</v>
      </c>
      <c r="BY40" s="23">
        <f>BX40-BS68</f>
        <v>-14.011764719455869</v>
      </c>
      <c r="BZ40" s="10">
        <f>BS40*6</f>
        <v>1480.3949262833758</v>
      </c>
      <c r="CA40" s="13">
        <f>BZ40-BS71</f>
        <v>7.400012691505253E-07</v>
      </c>
      <c r="CB40" s="10">
        <f>BS40*7</f>
        <v>1727.1274139972716</v>
      </c>
      <c r="CC40" s="10">
        <f>CB40-BS74</f>
        <v>-32.87258600272844</v>
      </c>
      <c r="CD40" s="15">
        <f>BS40*8</f>
        <v>1973.8599017111676</v>
      </c>
      <c r="CE40" s="10">
        <f>BS40*9</f>
        <v>2220.5923894250636</v>
      </c>
      <c r="CF40" s="14">
        <f>CE40-BS78</f>
        <v>2.5049146939013553</v>
      </c>
      <c r="CG40" s="10">
        <f>BS40*10</f>
        <v>2467.3248771389594</v>
      </c>
      <c r="CH40" s="10">
        <f>CG40-BS80</f>
        <v>-28.023529438911737</v>
      </c>
      <c r="CI40" s="10">
        <f>BS40*11</f>
        <v>2714.0573648528552</v>
      </c>
      <c r="CJ40" s="10">
        <f>CI40-BS81</f>
        <v>82.24416125574089</v>
      </c>
      <c r="CK40" s="10">
        <f>CI40-BS82</f>
        <v>-93.20958974072755</v>
      </c>
    </row>
    <row r="41" spans="1:89" ht="12.75">
      <c r="A41" s="3" t="s">
        <v>25</v>
      </c>
      <c r="B41" s="1">
        <f>B40*1.0594630943593</f>
        <v>261.62556530059874</v>
      </c>
      <c r="C41" s="9">
        <f>B41*2</f>
        <v>523.2511306011975</v>
      </c>
      <c r="D41" s="10">
        <f>B41*3</f>
        <v>784.8766959017962</v>
      </c>
      <c r="E41" s="11">
        <f>D41-B60</f>
        <v>0.8858239382967668</v>
      </c>
      <c r="F41" s="12">
        <f>B41*4</f>
        <v>1046.502261202395</v>
      </c>
      <c r="G41" s="10">
        <f>B41*5</f>
        <v>1308.1278265029937</v>
      </c>
      <c r="H41" s="10">
        <f>G41-B69</f>
        <v>-10.382401148488043</v>
      </c>
      <c r="I41" s="10">
        <f>B41*6</f>
        <v>1569.7533918035924</v>
      </c>
      <c r="J41" s="14">
        <f>I41-B72</f>
        <v>1.771647876592624</v>
      </c>
      <c r="K41" s="10">
        <f>B41*7</f>
        <v>1831.3789571041912</v>
      </c>
      <c r="L41" s="10">
        <f>K41-B75</f>
        <v>-33.27608896817196</v>
      </c>
      <c r="M41" s="15">
        <f>B41*8</f>
        <v>2093.00452240479</v>
      </c>
      <c r="N41" s="10">
        <f>B41*9</f>
        <v>2354.6300877053886</v>
      </c>
      <c r="O41" s="14">
        <f>N41-B79</f>
        <v>5.311944366123498</v>
      </c>
      <c r="P41" s="10">
        <f>B41*10</f>
        <v>2616.2556530059874</v>
      </c>
      <c r="Q41" s="10">
        <f>P41-B81</f>
        <v>-20.76480229697745</v>
      </c>
      <c r="R41" s="3"/>
      <c r="S41" s="3"/>
      <c r="T41" s="10"/>
      <c r="U41" s="3" t="s">
        <v>25</v>
      </c>
      <c r="V41" s="30">
        <f>V29*2</f>
        <v>263</v>
      </c>
      <c r="W41" s="15">
        <f>V41*2</f>
        <v>526</v>
      </c>
      <c r="X41" s="10">
        <f>V41*3</f>
        <v>789</v>
      </c>
      <c r="Y41" s="20">
        <f>X41-V60</f>
        <v>3.3999999999999773</v>
      </c>
      <c r="Z41" s="15">
        <f>V41*4</f>
        <v>1052</v>
      </c>
      <c r="AA41" s="2">
        <f>V41*5</f>
        <v>1315</v>
      </c>
      <c r="AB41" s="13">
        <f>AA41-V69</f>
        <v>-1.7999999999999545</v>
      </c>
      <c r="AC41" s="2">
        <f>V41*6</f>
        <v>1578</v>
      </c>
      <c r="AD41" s="28">
        <f>AC41-V72</f>
        <v>6.7999999999999545</v>
      </c>
      <c r="AE41" s="2">
        <f>V41*7</f>
        <v>1841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3" t="s">
        <v>25</v>
      </c>
      <c r="AQ41" s="3"/>
      <c r="AR41" s="3"/>
      <c r="AS41" s="3"/>
      <c r="AT41" s="3"/>
      <c r="AU41" s="35">
        <f>AU29*2</f>
        <v>262.83729999999997</v>
      </c>
      <c r="AV41" s="9">
        <f>AU41*2</f>
        <v>525.6745999999999</v>
      </c>
      <c r="AW41" s="10">
        <f>AU41*3</f>
        <v>788.5119</v>
      </c>
      <c r="AX41" s="20">
        <f>AW41-AU60</f>
        <v>2.02642000000003</v>
      </c>
      <c r="AY41" s="12">
        <f>AU41*4</f>
        <v>1051.3491999999999</v>
      </c>
      <c r="AZ41" s="10">
        <f>AU41*5</f>
        <v>1314.1864999999998</v>
      </c>
      <c r="BA41" s="14">
        <f>AZ41-AU69</f>
        <v>-2.4211000000002514</v>
      </c>
      <c r="BB41" s="10">
        <f>AU41*6</f>
        <v>1577.0238</v>
      </c>
      <c r="BC41" s="13">
        <f>BB41-AU72</f>
        <v>4.05284000000006</v>
      </c>
      <c r="BD41" s="10">
        <f>AU41*7</f>
        <v>1839.8610999999999</v>
      </c>
      <c r="BE41" s="10">
        <f>BD41-AU75</f>
        <v>-29.1075400000002</v>
      </c>
      <c r="BF41" s="15">
        <f>AU41*8</f>
        <v>2102.6983999999998</v>
      </c>
      <c r="BG41" s="10">
        <f>AU41*9</f>
        <v>2365.5357</v>
      </c>
      <c r="BH41" s="10">
        <f>BG41-AU79</f>
        <v>12.822259999999915</v>
      </c>
      <c r="BI41" s="10">
        <f>AU41*10</f>
        <v>2628.3729999999996</v>
      </c>
      <c r="BJ41" s="14">
        <f>BI41-AU81</f>
        <v>-4.842200000000503</v>
      </c>
      <c r="BK41" s="10">
        <f>AU41*11</f>
        <v>2891.2102999999997</v>
      </c>
      <c r="BL41" s="10">
        <f>BK41-AU82</f>
        <v>87.68517999999949</v>
      </c>
      <c r="BM41" s="10">
        <f>BK41-AU83</f>
        <v>-61.91482000000042</v>
      </c>
      <c r="BN41" s="3" t="s">
        <v>25</v>
      </c>
      <c r="BO41" s="3"/>
      <c r="BP41" s="3"/>
      <c r="BQ41" s="3"/>
      <c r="BR41" s="3"/>
      <c r="BS41" s="35">
        <f>BS29*2</f>
        <v>263.1812768615926</v>
      </c>
      <c r="BT41" s="9">
        <f>BS41*2</f>
        <v>526.3625537231852</v>
      </c>
      <c r="BU41" s="10">
        <f>BS41*3</f>
        <v>789.5438305847779</v>
      </c>
      <c r="BV41" s="20">
        <f>BU41-BS60</f>
        <v>2.448422193996862</v>
      </c>
      <c r="BW41" s="12">
        <f>BS41*4</f>
        <v>1052.7251074463704</v>
      </c>
      <c r="BX41" s="10">
        <f>BS41*5</f>
        <v>1315.906384307963</v>
      </c>
      <c r="BY41" s="14">
        <f>BX41-BS69</f>
        <v>-0.000217490594195624</v>
      </c>
      <c r="BZ41" s="10">
        <f>BS41*6</f>
        <v>1579.0876611695558</v>
      </c>
      <c r="CA41" s="14">
        <f>BZ41-BS72</f>
        <v>4.896844387993724</v>
      </c>
      <c r="CB41" s="10">
        <f>BS41*7</f>
        <v>1842.2689380311483</v>
      </c>
      <c r="CC41" s="10">
        <f>CB41-BS75</f>
        <v>-29.242365966747457</v>
      </c>
      <c r="CD41" s="15">
        <f>BS41*8</f>
        <v>2105.450214892741</v>
      </c>
      <c r="CE41" s="10">
        <f>BS41*9</f>
        <v>2368.6314917543336</v>
      </c>
      <c r="CF41" s="10">
        <f>CE41-BS79</f>
        <v>14.66639535398599</v>
      </c>
      <c r="CG41" s="10">
        <f>BS41*10</f>
        <v>2631.812768615926</v>
      </c>
      <c r="CH41" s="15">
        <f>CG41-BS81</f>
        <v>-0.000434981188391248</v>
      </c>
      <c r="CI41" s="10">
        <f>BS41*11</f>
        <v>2894.9940454775187</v>
      </c>
      <c r="CJ41" s="10">
        <f>CI41-BS82</f>
        <v>87.72709088393594</v>
      </c>
      <c r="CK41" s="10">
        <f>CI41-BS83</f>
        <v>-65.79580560923023</v>
      </c>
    </row>
    <row r="42" spans="1:89" ht="12.75">
      <c r="A42" s="3" t="s">
        <v>26</v>
      </c>
      <c r="B42" s="1">
        <f>B41*1.0594630943593</f>
        <v>277.1826309768722</v>
      </c>
      <c r="C42" s="9">
        <f>B42*2</f>
        <v>554.3652619537444</v>
      </c>
      <c r="D42" s="10">
        <f>B42*3</f>
        <v>831.5478929306166</v>
      </c>
      <c r="E42" s="11">
        <f>D42-B61</f>
        <v>0.938497770725462</v>
      </c>
      <c r="F42" s="12">
        <f>B42*4</f>
        <v>1108.7305239074888</v>
      </c>
      <c r="G42" s="10">
        <f>B42*5</f>
        <v>1385.913154884361</v>
      </c>
      <c r="H42" s="10">
        <f>G42-B70</f>
        <v>-10.999770847656919</v>
      </c>
      <c r="I42" s="10">
        <f>B42*6</f>
        <v>1663.0957858612333</v>
      </c>
      <c r="J42" s="14">
        <f>I42-B73</f>
        <v>1.8769955414497872</v>
      </c>
      <c r="K42" s="10">
        <f>B42*7</f>
        <v>1940.2784168381054</v>
      </c>
      <c r="L42" s="10">
        <f>K42-B76</f>
        <v>-35.25478818639476</v>
      </c>
      <c r="M42" s="15">
        <f>B42*8</f>
        <v>2217.4610478149775</v>
      </c>
      <c r="N42" s="10">
        <f>B42*9</f>
        <v>2494.6436787918497</v>
      </c>
      <c r="O42" s="14">
        <f>N42-B80</f>
        <v>5.627809015197272</v>
      </c>
      <c r="P42" s="10"/>
      <c r="Q42" s="10"/>
      <c r="R42" s="10"/>
      <c r="S42" s="10"/>
      <c r="T42" s="10"/>
      <c r="U42" s="3" t="s">
        <v>26</v>
      </c>
      <c r="V42" s="30">
        <f>V30*2</f>
        <v>281.2</v>
      </c>
      <c r="W42" s="15">
        <f>V42*2</f>
        <v>562.4</v>
      </c>
      <c r="X42" s="10">
        <f>V42*3</f>
        <v>843.5999999999999</v>
      </c>
      <c r="Y42" s="34">
        <f>X42-V61</f>
        <v>9.599999999999909</v>
      </c>
      <c r="Z42" s="15">
        <f>V42*4</f>
        <v>1124.8</v>
      </c>
      <c r="AA42" s="2">
        <f>V42*5</f>
        <v>1406</v>
      </c>
      <c r="AB42" s="13">
        <f>AA42-V70</f>
        <v>-1.2000000000000455</v>
      </c>
      <c r="AC42" s="2">
        <f>V42*6</f>
        <v>1687.1999999999998</v>
      </c>
      <c r="AD42" s="10">
        <f>AC42-V73</f>
        <v>19.199999999999818</v>
      </c>
      <c r="AE42" s="2">
        <f>V42*7</f>
        <v>1968.3999999999999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3" t="s">
        <v>26</v>
      </c>
      <c r="AQ42" s="3"/>
      <c r="AR42" s="3"/>
      <c r="AS42" s="3"/>
      <c r="AT42" s="3"/>
      <c r="AU42" s="35">
        <f>AU30*2</f>
        <v>276.9426</v>
      </c>
      <c r="AV42" s="9">
        <f>AU42*2</f>
        <v>553.8852</v>
      </c>
      <c r="AW42" s="10">
        <f>AU42*3</f>
        <v>830.8278</v>
      </c>
      <c r="AX42" s="11">
        <f>AW42-AU61</f>
        <v>-0.02155999999990854</v>
      </c>
      <c r="AY42" s="12">
        <f>AU42*4</f>
        <v>1107.7704</v>
      </c>
      <c r="AZ42" s="10">
        <f>AU42*5</f>
        <v>1384.7130000000002</v>
      </c>
      <c r="BA42" s="10">
        <f>AZ42-AU70</f>
        <v>-17.04955999999993</v>
      </c>
      <c r="BB42" s="10">
        <f>AU42*6</f>
        <v>1661.6556</v>
      </c>
      <c r="BC42" s="13">
        <f>BB42-AU73</f>
        <v>-0.04311999999981708</v>
      </c>
      <c r="BD42" s="10">
        <f>AU42*7</f>
        <v>1938.5982000000001</v>
      </c>
      <c r="BE42" s="10">
        <f>BD42-AU76</f>
        <v>-35.79444000000012</v>
      </c>
      <c r="BF42" s="15">
        <f>AU42*8</f>
        <v>2215.5408</v>
      </c>
      <c r="BG42" s="10">
        <f>AU42*9</f>
        <v>2492.4834</v>
      </c>
      <c r="BH42" s="18">
        <f>BG42-AU80</f>
        <v>-0.12891999999965265</v>
      </c>
      <c r="BI42" s="10">
        <f>AU42*10</f>
        <v>2769.4260000000004</v>
      </c>
      <c r="BJ42" s="10">
        <f>BI42-AU82</f>
        <v>-34.09911999999986</v>
      </c>
      <c r="BK42" s="10">
        <f>AU42*11</f>
        <v>3046.3686000000002</v>
      </c>
      <c r="BL42" s="10">
        <f>BK42-AU83</f>
        <v>93.24348000000009</v>
      </c>
      <c r="BM42" s="10">
        <f>BK42-AU84</f>
        <v>-99.57331999999951</v>
      </c>
      <c r="BN42" s="3" t="s">
        <v>26</v>
      </c>
      <c r="BO42" s="3"/>
      <c r="BP42" s="3"/>
      <c r="BQ42" s="3"/>
      <c r="BR42" s="3"/>
      <c r="BS42" s="35">
        <f>BS30*2</f>
        <v>277.2609343413953</v>
      </c>
      <c r="BT42" s="9">
        <f>BS42*2</f>
        <v>554.5218686827906</v>
      </c>
      <c r="BU42" s="10">
        <f>BS42*3</f>
        <v>831.7828030241858</v>
      </c>
      <c r="BV42" s="19">
        <f>BU42-BS61</f>
        <v>4.157810735705425E-07</v>
      </c>
      <c r="BW42" s="12">
        <f>BS42*4</f>
        <v>1109.0437373655811</v>
      </c>
      <c r="BX42" s="10">
        <f>BS42*5</f>
        <v>1386.3046717069765</v>
      </c>
      <c r="BY42" s="10">
        <f>BX42-BS70</f>
        <v>-17.32880558981492</v>
      </c>
      <c r="BZ42" s="10">
        <f>BS42*6</f>
        <v>1663.5656060483716</v>
      </c>
      <c r="CA42" s="13">
        <f>BZ42-BS73</f>
        <v>8.31562147141085E-07</v>
      </c>
      <c r="CB42" s="10">
        <f>BS42*7</f>
        <v>1940.826540389767</v>
      </c>
      <c r="CC42" s="10">
        <f>CB42-BS76</f>
        <v>-33.03336132140066</v>
      </c>
      <c r="CD42" s="15">
        <f>BS42*8</f>
        <v>2218.0874747311623</v>
      </c>
      <c r="CE42" s="10">
        <f>BS42*9</f>
        <v>2495.3484090725574</v>
      </c>
      <c r="CF42" s="18">
        <f>CE42-BS80</f>
        <v>2.4946862140495796E-06</v>
      </c>
      <c r="CG42" s="10">
        <f>BS42*10</f>
        <v>2772.609343413953</v>
      </c>
      <c r="CH42" s="10">
        <f>CG42-BS82</f>
        <v>-34.65761117962984</v>
      </c>
      <c r="CI42" s="10">
        <f>BS42*11</f>
        <v>3049.870277755348</v>
      </c>
      <c r="CJ42" s="10">
        <f>CI42-BS83</f>
        <v>89.0804266685991</v>
      </c>
      <c r="CK42" s="10">
        <f>CI42-BS84</f>
        <v>-98.511355807776</v>
      </c>
    </row>
    <row r="43" spans="1:89" ht="12.75">
      <c r="A43" s="3" t="s">
        <v>27</v>
      </c>
      <c r="B43" s="1">
        <f>B42*1.0594630943593</f>
        <v>293.6647679174077</v>
      </c>
      <c r="C43" s="9">
        <f>B43*2</f>
        <v>587.3295358348154</v>
      </c>
      <c r="D43" s="10">
        <f>B43*3</f>
        <v>880.994303752223</v>
      </c>
      <c r="E43" s="11">
        <f>D43-B62</f>
        <v>0.9943037522219811</v>
      </c>
      <c r="F43" s="12">
        <f>B43*4</f>
        <v>1174.6590716696307</v>
      </c>
      <c r="G43" s="10">
        <f>B43*5</f>
        <v>1468.3238395870385</v>
      </c>
      <c r="H43" s="10">
        <f>G43-B71</f>
        <v>-11.653851259501607</v>
      </c>
      <c r="I43" s="10">
        <f>B43*6</f>
        <v>1761.988607504446</v>
      </c>
      <c r="J43" s="14">
        <f>I43-B74</f>
        <v>1.9886075044428253</v>
      </c>
      <c r="K43" s="10">
        <f>B43*7</f>
        <v>2055.653375421854</v>
      </c>
      <c r="L43" s="10">
        <f>K43-B77</f>
        <v>-37.3511469829391</v>
      </c>
      <c r="M43" s="15">
        <f>B43*8</f>
        <v>2349.3181433392615</v>
      </c>
      <c r="N43" s="10">
        <f>B43*9</f>
        <v>2642.982911256669</v>
      </c>
      <c r="O43" s="14">
        <f>N43-B81</f>
        <v>5.962455953704193</v>
      </c>
      <c r="P43" s="10"/>
      <c r="Q43" s="10"/>
      <c r="R43" s="10"/>
      <c r="S43" s="10"/>
      <c r="T43" s="10"/>
      <c r="U43" s="3" t="s">
        <v>27</v>
      </c>
      <c r="V43" s="30">
        <f>V31*2</f>
        <v>294.2</v>
      </c>
      <c r="W43" s="15">
        <f>V43*2</f>
        <v>588.4</v>
      </c>
      <c r="X43" s="10">
        <f>V43*3</f>
        <v>882.5999999999999</v>
      </c>
      <c r="Y43" s="20">
        <f>X43-V62</f>
        <v>2.599999999999909</v>
      </c>
      <c r="Z43" s="15">
        <f>V43*4</f>
        <v>1176.8</v>
      </c>
      <c r="AA43" s="2">
        <f>V43*5</f>
        <v>1471</v>
      </c>
      <c r="AB43" s="10">
        <f>AA43-V71</f>
        <v>-32.200000000000045</v>
      </c>
      <c r="AC43" s="2">
        <f>V43*6</f>
        <v>1765.1999999999998</v>
      </c>
      <c r="AD43" s="28">
        <f>AC43-V74</f>
        <v>5.199999999999818</v>
      </c>
      <c r="AE43" s="2">
        <f>V43*7</f>
        <v>2059.4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3" t="s">
        <v>27</v>
      </c>
      <c r="AQ43" s="3"/>
      <c r="AR43" s="3"/>
      <c r="AS43" s="3"/>
      <c r="AT43" s="3"/>
      <c r="AU43" s="35">
        <f>AU31*2</f>
        <v>294.08918</v>
      </c>
      <c r="AV43" s="9">
        <f>AU43*2</f>
        <v>588.17836</v>
      </c>
      <c r="AW43" s="10">
        <f>AU43*3</f>
        <v>882.26754</v>
      </c>
      <c r="AX43" s="20">
        <f>AW43-AU62</f>
        <v>2.2675400000000536</v>
      </c>
      <c r="AY43" s="12">
        <f>AU43*4</f>
        <v>1176.35672</v>
      </c>
      <c r="AZ43" s="10">
        <f>AU43*5</f>
        <v>1470.4459</v>
      </c>
      <c r="BA43" s="23">
        <f>AZ43-AU71</f>
        <v>-6.116660000000138</v>
      </c>
      <c r="BB43" s="10">
        <f>AU43*6</f>
        <v>1764.53508</v>
      </c>
      <c r="BC43" s="13">
        <f>BB43-AU74</f>
        <v>4.535080000000107</v>
      </c>
      <c r="BD43" s="10">
        <f>AU43*7</f>
        <v>2058.62426</v>
      </c>
      <c r="BE43" s="10">
        <f>BD43-AU77</f>
        <v>-44.074139999999716</v>
      </c>
      <c r="BF43" s="15">
        <f>AU43*8</f>
        <v>2352.71344</v>
      </c>
      <c r="BG43" s="10">
        <f>AU43*9</f>
        <v>2646.80262</v>
      </c>
      <c r="BH43" s="10">
        <f>BG43-AU81</f>
        <v>13.587419999999838</v>
      </c>
      <c r="BI43" s="10">
        <f>AU43*10</f>
        <v>2940.8918</v>
      </c>
      <c r="BJ43" s="10">
        <f>BI43-AU83</f>
        <v>-12.233320000000276</v>
      </c>
      <c r="BK43" s="10">
        <f>AU43*11</f>
        <v>3234.98098</v>
      </c>
      <c r="BL43" s="10">
        <f>BK43-AU84</f>
        <v>89.03906000000006</v>
      </c>
      <c r="BM43" s="10">
        <f>BK43-AU85</f>
        <v>-88.41645999999992</v>
      </c>
      <c r="BN43" s="3" t="s">
        <v>27</v>
      </c>
      <c r="BO43" s="3"/>
      <c r="BP43" s="3"/>
      <c r="BQ43" s="3"/>
      <c r="BR43" s="3"/>
      <c r="BS43" s="35">
        <f>BS31*2</f>
        <v>294.24563705004346</v>
      </c>
      <c r="BT43" s="9">
        <f>BS43*2</f>
        <v>588.4912741000869</v>
      </c>
      <c r="BU43" s="10">
        <f>BS43*3</f>
        <v>882.7369111501304</v>
      </c>
      <c r="BV43" s="20">
        <f>BU43-BS62</f>
        <v>2.736911150130368</v>
      </c>
      <c r="BW43" s="12">
        <f>BS43*4</f>
        <v>1176.9825482001738</v>
      </c>
      <c r="BX43" s="10">
        <f>BS43*5</f>
        <v>1471.2281852502174</v>
      </c>
      <c r="BY43" s="23">
        <f>BX43-BS71</f>
        <v>-9.16674029315709</v>
      </c>
      <c r="BZ43" s="10">
        <f>BS43*6</f>
        <v>1765.4738223002607</v>
      </c>
      <c r="CA43" s="23">
        <f>BZ43-BS74</f>
        <v>5.473822300260736</v>
      </c>
      <c r="CB43" s="10">
        <f>BS43*7</f>
        <v>2059.719459350304</v>
      </c>
      <c r="CC43" s="10">
        <f>CB43-BS77</f>
        <v>-45.73075554243678</v>
      </c>
      <c r="CD43" s="15">
        <f>BS43*8</f>
        <v>2353.9650964003476</v>
      </c>
      <c r="CE43" s="10">
        <f>BS43*9</f>
        <v>2648.210733450391</v>
      </c>
      <c r="CF43" s="10">
        <f>CE43-BS81</f>
        <v>16.397529853276865</v>
      </c>
      <c r="CG43" s="10">
        <f>BS43*10</f>
        <v>2942.456370500435</v>
      </c>
      <c r="CH43" s="10">
        <f>CG43-BS83</f>
        <v>-18.33348058631418</v>
      </c>
      <c r="CI43" s="10">
        <f>BS43*11</f>
        <v>3236.702007550478</v>
      </c>
      <c r="CJ43" s="10">
        <f>CI43-BS84</f>
        <v>88.32037398735383</v>
      </c>
      <c r="CK43" s="10">
        <f>CI43-BS85</f>
        <v>-90.42920288314099</v>
      </c>
    </row>
    <row r="44" spans="1:89" ht="12.75">
      <c r="A44" s="3" t="s">
        <v>28</v>
      </c>
      <c r="B44" s="1">
        <f>B43*1.0594630943593</f>
        <v>311.12698372208104</v>
      </c>
      <c r="C44" s="9">
        <f>B44*2</f>
        <v>622.2539674441621</v>
      </c>
      <c r="D44" s="10">
        <f>B44*3</f>
        <v>933.3809511662431</v>
      </c>
      <c r="E44" s="20">
        <f>D44-B63</f>
        <v>1.053428130062116</v>
      </c>
      <c r="F44" s="12">
        <f>B44*4</f>
        <v>1244.5079348883241</v>
      </c>
      <c r="G44" s="10">
        <f>B44*5</f>
        <v>1555.6349186104053</v>
      </c>
      <c r="H44" s="10">
        <f>G44-B72</f>
        <v>-12.346825316594504</v>
      </c>
      <c r="I44" s="10">
        <f>B44*6</f>
        <v>1866.7619023324862</v>
      </c>
      <c r="J44" s="14">
        <f>I44-B75</f>
        <v>2.106856260123095</v>
      </c>
      <c r="K44" s="10">
        <f>B44*7</f>
        <v>2177.888886054567</v>
      </c>
      <c r="L44" s="10">
        <f>K44-B78</f>
        <v>-39.57216176041402</v>
      </c>
      <c r="M44" s="15">
        <f>B44*8</f>
        <v>2489.0158697766483</v>
      </c>
      <c r="N44" s="10"/>
      <c r="O44" s="10"/>
      <c r="P44" s="10"/>
      <c r="Q44" s="10"/>
      <c r="R44" s="10"/>
      <c r="S44" s="10"/>
      <c r="T44" s="10"/>
      <c r="U44" s="3" t="s">
        <v>28</v>
      </c>
      <c r="V44" s="30">
        <f>V32*2</f>
        <v>314.6</v>
      </c>
      <c r="W44" s="15">
        <f>V44*2</f>
        <v>629.2</v>
      </c>
      <c r="X44" s="10">
        <f>V44*3</f>
        <v>943.8000000000001</v>
      </c>
      <c r="Y44" s="20">
        <f>X44-V63</f>
        <v>3.800000000000068</v>
      </c>
      <c r="Z44" s="15">
        <f>V44*4</f>
        <v>1258.4</v>
      </c>
      <c r="AA44" s="2">
        <f>V44*5</f>
        <v>1573</v>
      </c>
      <c r="AB44" s="13">
        <f>AA44-V72</f>
        <v>1.7999999999999545</v>
      </c>
      <c r="AC44" s="2">
        <f>V44*6</f>
        <v>1887.6000000000001</v>
      </c>
      <c r="AD44" s="28">
        <f>AC44-V75</f>
        <v>7.600000000000136</v>
      </c>
      <c r="AE44" s="2">
        <f>V44*7</f>
        <v>2202.2000000000003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3" t="s">
        <v>28</v>
      </c>
      <c r="AQ44" s="3"/>
      <c r="AR44" s="3"/>
      <c r="AS44" s="3"/>
      <c r="AT44" s="3"/>
      <c r="AU44" s="35">
        <f>AU32*2</f>
        <v>311.57653999999997</v>
      </c>
      <c r="AV44" s="9">
        <f>AU44*2</f>
        <v>623.1530799999999</v>
      </c>
      <c r="AW44" s="10">
        <f>AU44*3</f>
        <v>934.7296199999998</v>
      </c>
      <c r="AX44" s="11">
        <f>AW44-AU63</f>
        <v>0.24529999999981555</v>
      </c>
      <c r="AY44" s="12">
        <f>AU44*4</f>
        <v>1246.3061599999999</v>
      </c>
      <c r="AZ44" s="10">
        <f>AU44*5</f>
        <v>1557.8826999999999</v>
      </c>
      <c r="BA44" s="10">
        <f>AZ44-AU72</f>
        <v>-15.088259999999991</v>
      </c>
      <c r="BB44" s="10">
        <f>AU44*6</f>
        <v>1869.4592399999997</v>
      </c>
      <c r="BC44" s="13">
        <f>BB44-AU75</f>
        <v>0.4905999999996311</v>
      </c>
      <c r="BD44" s="10">
        <f>AU44*7</f>
        <v>2181.0357799999997</v>
      </c>
      <c r="BE44" s="10">
        <f>BD44-AU78</f>
        <v>-34.50502000000051</v>
      </c>
      <c r="BF44" s="15">
        <f>AU44*8</f>
        <v>2492.6123199999997</v>
      </c>
      <c r="BG44" s="10">
        <f>AU44*9</f>
        <v>2804.1888599999997</v>
      </c>
      <c r="BH44" s="18">
        <f>BG44-AU82</f>
        <v>0.6637399999995068</v>
      </c>
      <c r="BI44" s="10">
        <f>AU44*10</f>
        <v>3115.7653999999998</v>
      </c>
      <c r="BJ44" s="10">
        <f>BI44-AU84</f>
        <v>-30.176519999999982</v>
      </c>
      <c r="BK44" s="3"/>
      <c r="BL44" s="3"/>
      <c r="BM44" s="3"/>
      <c r="BN44" s="3" t="s">
        <v>28</v>
      </c>
      <c r="BO44" s="3"/>
      <c r="BP44" s="3"/>
      <c r="BQ44" s="3"/>
      <c r="BR44" s="3"/>
      <c r="BS44" s="35">
        <f>BS32*2</f>
        <v>311.9185508222339</v>
      </c>
      <c r="BT44" s="9">
        <f>BS44*2</f>
        <v>623.8371016444678</v>
      </c>
      <c r="BU44" s="10">
        <f>BS44*3</f>
        <v>935.7556524667017</v>
      </c>
      <c r="BV44" s="19">
        <f>BU44-BS63</f>
        <v>4.677538072428433E-07</v>
      </c>
      <c r="BW44" s="12">
        <f>BS44*4</f>
        <v>1247.6742032889356</v>
      </c>
      <c r="BX44" s="10">
        <f>BS44*5</f>
        <v>1559.5927541111696</v>
      </c>
      <c r="BY44" s="10">
        <f>BX44-BS72</f>
        <v>-14.598062670392437</v>
      </c>
      <c r="BZ44" s="10">
        <f>BS44*6</f>
        <v>1871.5113049334034</v>
      </c>
      <c r="CA44" s="13">
        <f>BZ44-BS75</f>
        <v>9.355076144856866E-07</v>
      </c>
      <c r="CB44" s="10">
        <f>BS44*7</f>
        <v>2183.429855755637</v>
      </c>
      <c r="CC44" s="10">
        <f>CB44-BS78</f>
        <v>-34.65761897552511</v>
      </c>
      <c r="CD44" s="15">
        <f>BS44*8</f>
        <v>2495.348406577871</v>
      </c>
      <c r="CE44" s="10">
        <f>BS44*9</f>
        <v>2807.266957400105</v>
      </c>
      <c r="CF44" s="18">
        <f>CE44-BS82</f>
        <v>2.806522388709709E-06</v>
      </c>
      <c r="CG44" s="10">
        <f>BS44*10</f>
        <v>3119.185508222339</v>
      </c>
      <c r="CH44" s="10">
        <f>CG44-BS84</f>
        <v>-29.196125340784874</v>
      </c>
      <c r="CI44" s="3"/>
      <c r="CJ44" s="3"/>
      <c r="CK44" s="3"/>
    </row>
    <row r="45" spans="1:89" ht="12.75">
      <c r="A45" s="3" t="s">
        <v>29</v>
      </c>
      <c r="B45" s="1">
        <f>B44*1.0594630943593</f>
        <v>329.6275569128701</v>
      </c>
      <c r="C45" s="9">
        <f>B45*2</f>
        <v>659.2551138257402</v>
      </c>
      <c r="D45" s="10">
        <f>B45*3</f>
        <v>988.8826707386103</v>
      </c>
      <c r="E45" s="20">
        <f>D45-B64</f>
        <v>1.1160682263607669</v>
      </c>
      <c r="F45" s="12">
        <f>B45*4</f>
        <v>1318.5102276514804</v>
      </c>
      <c r="G45" s="10">
        <f>B45*5</f>
        <v>1648.1377845643506</v>
      </c>
      <c r="H45" s="10">
        <f>G45-B73</f>
        <v>-13.081005755432898</v>
      </c>
      <c r="I45" s="10">
        <f>B45*6</f>
        <v>1977.7653414772205</v>
      </c>
      <c r="J45" s="10"/>
      <c r="K45" s="10">
        <f>B45*7</f>
        <v>2307.3928983900905</v>
      </c>
      <c r="L45" s="10">
        <f>K45-B79</f>
        <v>-41.92524494917461</v>
      </c>
      <c r="M45" s="10"/>
      <c r="N45" s="10"/>
      <c r="O45" s="10"/>
      <c r="P45" s="10"/>
      <c r="Q45" s="10"/>
      <c r="R45" s="10"/>
      <c r="S45" s="10"/>
      <c r="T45" s="10"/>
      <c r="U45" s="3" t="s">
        <v>29</v>
      </c>
      <c r="V45" s="30">
        <f>V33*2</f>
        <v>329.2</v>
      </c>
      <c r="W45" s="15">
        <f>V45*2</f>
        <v>658.4</v>
      </c>
      <c r="X45" s="10">
        <f>V45*3</f>
        <v>987.5999999999999</v>
      </c>
      <c r="Y45" s="20">
        <f>X45-V64</f>
        <v>1.9999999999998863</v>
      </c>
      <c r="Z45" s="15">
        <f>V45*4</f>
        <v>1316.8</v>
      </c>
      <c r="AA45" s="2">
        <f>V45*5</f>
        <v>1646</v>
      </c>
      <c r="AB45" s="10">
        <f>AA45-V73</f>
        <v>-22</v>
      </c>
      <c r="AC45" s="2">
        <f>V45*6</f>
        <v>1975.1999999999998</v>
      </c>
      <c r="AD45" s="14">
        <f>AC45-V76</f>
        <v>3.9999999999997726</v>
      </c>
      <c r="AE45" s="2">
        <f>V45*7</f>
        <v>2304.4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3" t="s">
        <v>29</v>
      </c>
      <c r="AQ45" s="3"/>
      <c r="AR45" s="3"/>
      <c r="AS45" s="3"/>
      <c r="AT45" s="3"/>
      <c r="AU45" s="35">
        <f>AU33*2</f>
        <v>329.1519</v>
      </c>
      <c r="AV45" s="9">
        <f>AU45*2</f>
        <v>658.3038</v>
      </c>
      <c r="AW45" s="10">
        <f>AU45*3</f>
        <v>987.4557</v>
      </c>
      <c r="AX45" s="11">
        <f>AW45-AU64</f>
        <v>0.25937999999985095</v>
      </c>
      <c r="AY45" s="12">
        <f>AU45*4</f>
        <v>1316.6076</v>
      </c>
      <c r="AZ45" s="10">
        <f>AU45*5</f>
        <v>1645.7595000000001</v>
      </c>
      <c r="BA45" s="10">
        <f>AZ45-AU73</f>
        <v>-15.93921999999975</v>
      </c>
      <c r="BB45" s="10">
        <f>AU45*6</f>
        <v>1974.9114</v>
      </c>
      <c r="BC45" s="13">
        <f>BB45-AU76</f>
        <v>0.5187599999997019</v>
      </c>
      <c r="BD45" s="10">
        <f>AU45*7</f>
        <v>2304.0633000000003</v>
      </c>
      <c r="BE45" s="10">
        <f>BD45-AU79</f>
        <v>-48.65013999999974</v>
      </c>
      <c r="BF45" s="15">
        <f>AU45*8</f>
        <v>2633.2152</v>
      </c>
      <c r="BG45" s="10">
        <f>AU45*9</f>
        <v>2962.3671</v>
      </c>
      <c r="BH45" s="14">
        <f>BG45-AU83</f>
        <v>9.241979999999785</v>
      </c>
      <c r="BI45" s="3"/>
      <c r="BJ45" s="3"/>
      <c r="BK45" s="3"/>
      <c r="BL45" s="3"/>
      <c r="BM45" s="3"/>
      <c r="BN45" s="3" t="s">
        <v>29</v>
      </c>
      <c r="BO45" s="3"/>
      <c r="BP45" s="3"/>
      <c r="BQ45" s="3"/>
      <c r="BR45" s="3"/>
      <c r="BS45" s="35">
        <f>BS33*2</f>
        <v>328.9766504496393</v>
      </c>
      <c r="BT45" s="9">
        <f>BS45*2</f>
        <v>657.9533008992786</v>
      </c>
      <c r="BU45" s="10">
        <f>BS45*3</f>
        <v>986.9299513489179</v>
      </c>
      <c r="BV45" s="19">
        <f>BU45-BS64</f>
        <v>4.93334141538071E-07</v>
      </c>
      <c r="BW45" s="12">
        <f>BS45*4</f>
        <v>1315.9066017985572</v>
      </c>
      <c r="BX45" s="10">
        <f>BS45*5</f>
        <v>1644.8832522481964</v>
      </c>
      <c r="BY45" s="10">
        <f>BX45-BS73</f>
        <v>-18.68235296861303</v>
      </c>
      <c r="BZ45" s="10">
        <f>BS45*6</f>
        <v>1973.8599026978359</v>
      </c>
      <c r="CA45" s="13">
        <f>BZ45-BS76</f>
        <v>9.86668283076142E-07</v>
      </c>
      <c r="CB45" s="10">
        <f>BS45*7</f>
        <v>2302.836553147475</v>
      </c>
      <c r="CC45" s="10">
        <f>CB45-BS79</f>
        <v>-51.12854325287253</v>
      </c>
      <c r="CD45" s="15">
        <f>BS45*8</f>
        <v>2631.8132035971144</v>
      </c>
      <c r="CE45" s="10">
        <f>BS45*9</f>
        <v>2960.7898540467536</v>
      </c>
      <c r="CF45" s="24">
        <f>CE45-BS83</f>
        <v>2.9600046218547504E-06</v>
      </c>
      <c r="CG45" s="3"/>
      <c r="CH45" s="3"/>
      <c r="CI45" s="3"/>
      <c r="CJ45" s="3"/>
      <c r="CK45" s="3"/>
    </row>
    <row r="46" spans="1:89" ht="12.75">
      <c r="A46" s="3" t="s">
        <v>30</v>
      </c>
      <c r="B46" s="1">
        <f>B45*1.0594630943593</f>
        <v>349.22823143300405</v>
      </c>
      <c r="C46" s="9">
        <f>B46*2</f>
        <v>698.4564628660081</v>
      </c>
      <c r="D46" s="10">
        <f>B46*3</f>
        <v>1047.684694299012</v>
      </c>
      <c r="E46" s="20">
        <f>D46-B65</f>
        <v>1.1824330966162506</v>
      </c>
      <c r="F46" s="12">
        <f>B46*4</f>
        <v>1396.9129257320162</v>
      </c>
      <c r="G46" s="10">
        <f>B46*5</f>
        <v>1746.1411571650203</v>
      </c>
      <c r="H46" s="10">
        <f>G46-B74</f>
        <v>-13.858842834982852</v>
      </c>
      <c r="I46" s="10">
        <f>B46*6</f>
        <v>2095.369388598024</v>
      </c>
      <c r="J46" s="10"/>
      <c r="K46" s="10">
        <f>B46*7</f>
        <v>2444.5976200310283</v>
      </c>
      <c r="L46" s="10">
        <f>K46-B80</f>
        <v>-44.41824974562405</v>
      </c>
      <c r="M46" s="10"/>
      <c r="N46" s="10"/>
      <c r="O46" s="10"/>
      <c r="P46" s="10"/>
      <c r="Q46" s="10"/>
      <c r="R46" s="10"/>
      <c r="S46" s="10"/>
      <c r="T46" s="10"/>
      <c r="U46" s="3" t="s">
        <v>30</v>
      </c>
      <c r="V46" s="30">
        <f>V34*2</f>
        <v>351.8</v>
      </c>
      <c r="W46" s="15">
        <f>V46*2</f>
        <v>703.6</v>
      </c>
      <c r="X46" s="10">
        <f>V46*3</f>
        <v>1055.4</v>
      </c>
      <c r="Y46" s="20">
        <f>X46-V65</f>
        <v>3.400000000000091</v>
      </c>
      <c r="Z46" s="15">
        <f>V46*4</f>
        <v>1407.2</v>
      </c>
      <c r="AA46" s="2">
        <f>V46*5</f>
        <v>1759</v>
      </c>
      <c r="AB46" s="13">
        <f>AA46-V74</f>
        <v>-1</v>
      </c>
      <c r="AC46" s="2">
        <f>V46*6</f>
        <v>2110.8</v>
      </c>
      <c r="AD46" s="28">
        <f>AC46-V77</f>
        <v>6.800000000000182</v>
      </c>
      <c r="AE46" s="2">
        <f>V46*7</f>
        <v>2462.6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3" t="s">
        <v>30</v>
      </c>
      <c r="AQ46" s="3"/>
      <c r="AR46" s="3"/>
      <c r="AS46" s="3"/>
      <c r="AT46" s="3"/>
      <c r="AU46" s="35">
        <f>AU34*2</f>
        <v>350.44064000000003</v>
      </c>
      <c r="AV46" s="9">
        <f>AU46*2</f>
        <v>700.8812800000001</v>
      </c>
      <c r="AW46" s="10">
        <f>AU46*3</f>
        <v>1051.32192</v>
      </c>
      <c r="AX46" s="11">
        <f>AW46-AU65</f>
        <v>-0.02727999999979147</v>
      </c>
      <c r="AY46" s="12">
        <f>AU46*4</f>
        <v>1401.7625600000001</v>
      </c>
      <c r="AZ46" s="10">
        <f>AU46*5</f>
        <v>1752.2032000000002</v>
      </c>
      <c r="BA46" s="10">
        <f>AZ46-AU74</f>
        <v>-7.796799999999848</v>
      </c>
      <c r="BB46" s="10">
        <f>AU46*6</f>
        <v>2102.64384</v>
      </c>
      <c r="BC46" s="13">
        <f>BB46-AU77</f>
        <v>-0.05455999999958294</v>
      </c>
      <c r="BD46" s="10">
        <f>AU46*7</f>
        <v>2453.0844800000004</v>
      </c>
      <c r="BE46" s="10">
        <f>BD46-AU80</f>
        <v>-39.52783999999929</v>
      </c>
      <c r="BF46" s="15">
        <f>AU46*8</f>
        <v>2803.5251200000002</v>
      </c>
      <c r="BG46" s="10">
        <f>AU46*9</f>
        <v>3153.96576</v>
      </c>
      <c r="BH46" s="14">
        <f>BG46-AU84</f>
        <v>8.023840000000291</v>
      </c>
      <c r="BI46" s="3"/>
      <c r="BJ46" s="3"/>
      <c r="BK46" s="3"/>
      <c r="BL46" s="3"/>
      <c r="BM46" s="3"/>
      <c r="BN46" s="3" t="s">
        <v>30</v>
      </c>
      <c r="BO46" s="3"/>
      <c r="BP46" s="3"/>
      <c r="BQ46" s="3"/>
      <c r="BR46" s="3"/>
      <c r="BS46" s="35">
        <f>BS34*2</f>
        <v>350.90836932419785</v>
      </c>
      <c r="BT46" s="9">
        <f>BS46*2</f>
        <v>701.8167386483957</v>
      </c>
      <c r="BU46" s="10">
        <f>BS46*3</f>
        <v>1052.7251079725936</v>
      </c>
      <c r="BV46" s="19">
        <f>BU46-BS65</f>
        <v>5.262231752567459E-07</v>
      </c>
      <c r="BW46" s="12">
        <f>BS46*4</f>
        <v>1403.6334772967914</v>
      </c>
      <c r="BX46" s="10">
        <f>BS46*5</f>
        <v>1754.5418466209892</v>
      </c>
      <c r="BY46" s="23">
        <f>BX46-BS74</f>
        <v>-5.45815337901081</v>
      </c>
      <c r="BZ46" s="10">
        <f>BS46*6</f>
        <v>2105.450215945187</v>
      </c>
      <c r="CA46" s="13">
        <f>BZ46-BS77</f>
        <v>1.0524463505134918E-06</v>
      </c>
      <c r="CB46" s="10">
        <f>BS46*7</f>
        <v>2456.358585269385</v>
      </c>
      <c r="CC46" s="10">
        <f>CB46-BS80</f>
        <v>-38.98982130848617</v>
      </c>
      <c r="CD46" s="15">
        <f>BS46*8</f>
        <v>2807.266954593583</v>
      </c>
      <c r="CE46" s="10">
        <f>BS46*9</f>
        <v>3158.1753239177806</v>
      </c>
      <c r="CF46" s="14">
        <f>CE46-BS84</f>
        <v>9.793690354656519</v>
      </c>
      <c r="CG46" s="3"/>
      <c r="CH46" s="3"/>
      <c r="CI46" s="3"/>
      <c r="CJ46" s="3"/>
      <c r="CK46" s="3"/>
    </row>
    <row r="47" spans="1:89" ht="12.75">
      <c r="A47" s="3" t="s">
        <v>31</v>
      </c>
      <c r="B47" s="1">
        <f>B46*1.0594630943593</f>
        <v>369.99442271163457</v>
      </c>
      <c r="C47" s="9">
        <f>B47*2</f>
        <v>739.9888454232691</v>
      </c>
      <c r="D47" s="10">
        <f>B47*3</f>
        <v>1109.9832681349037</v>
      </c>
      <c r="E47" s="20">
        <f>D47-B66</f>
        <v>1.2527442274138139</v>
      </c>
      <c r="F47" s="12">
        <f>B47*4</f>
        <v>1479.9776908465383</v>
      </c>
      <c r="G47" s="10">
        <f>B47*5</f>
        <v>1849.9721135581729</v>
      </c>
      <c r="H47" s="10">
        <f>G47-B75</f>
        <v>-14.68293251419027</v>
      </c>
      <c r="I47" s="10">
        <f>B47*6</f>
        <v>2219.9665362698074</v>
      </c>
      <c r="J47" s="10"/>
      <c r="K47" s="10">
        <f>B47*7</f>
        <v>2589.9609589814418</v>
      </c>
      <c r="L47" s="10">
        <f>K47-B81</f>
        <v>-47.059496321523056</v>
      </c>
      <c r="M47" s="10"/>
      <c r="N47" s="10"/>
      <c r="O47" s="10"/>
      <c r="P47" s="10"/>
      <c r="Q47" s="10"/>
      <c r="R47" s="10"/>
      <c r="S47" s="10"/>
      <c r="T47" s="10"/>
      <c r="U47" s="3" t="s">
        <v>31</v>
      </c>
      <c r="V47" s="30">
        <f>V35*2</f>
        <v>375.8</v>
      </c>
      <c r="W47" s="15">
        <f>V47*2</f>
        <v>751.6</v>
      </c>
      <c r="X47" s="2">
        <f>V47*3</f>
        <v>1127.4</v>
      </c>
      <c r="Y47" s="20">
        <f>X47-V66</f>
        <v>2.6000000000001364</v>
      </c>
      <c r="Z47" s="15">
        <f>V47*4</f>
        <v>1503.2</v>
      </c>
      <c r="AA47" s="2">
        <f>V47*5</f>
        <v>1879</v>
      </c>
      <c r="AB47" s="13">
        <f>AA47-V75</f>
        <v>-1</v>
      </c>
      <c r="AC47" s="2">
        <f>V47*6</f>
        <v>2254.8</v>
      </c>
      <c r="AD47" s="28">
        <f>AC47-V78</f>
        <v>5.200000000000273</v>
      </c>
      <c r="AE47" s="2">
        <f>V47*7</f>
        <v>2630.6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3" t="s">
        <v>31</v>
      </c>
      <c r="AQ47" s="3"/>
      <c r="AR47" s="3"/>
      <c r="AS47" s="3"/>
      <c r="AT47" s="3"/>
      <c r="AU47" s="35">
        <f>AU35*2</f>
        <v>369.14064</v>
      </c>
      <c r="AV47" s="9">
        <f>AU47*2</f>
        <v>738.28128</v>
      </c>
      <c r="AW47" s="10">
        <f>AU47*3</f>
        <v>1107.42192</v>
      </c>
      <c r="AX47" s="11">
        <f>AW47-AU66</f>
        <v>-0.3484800000001087</v>
      </c>
      <c r="AY47" s="12">
        <f>AU47*4</f>
        <v>1476.56256</v>
      </c>
      <c r="AZ47" s="10">
        <f>AU47*5</f>
        <v>1845.7032000000002</v>
      </c>
      <c r="BA47" s="10">
        <f>AZ47-AU75</f>
        <v>-23.2654399999999</v>
      </c>
      <c r="BB47" s="10">
        <f>AU47*6</f>
        <v>2214.84384</v>
      </c>
      <c r="BC47" s="13">
        <f>BB47-AU78</f>
        <v>-0.6969600000002174</v>
      </c>
      <c r="BD47" s="10">
        <f>AU47*7</f>
        <v>2583.98448</v>
      </c>
      <c r="BE47" s="10">
        <f>BD47-AU81</f>
        <v>-49.23072000000002</v>
      </c>
      <c r="BF47" s="15">
        <f>AU47*8</f>
        <v>2953.12512</v>
      </c>
      <c r="BG47" s="3"/>
      <c r="BH47" s="3"/>
      <c r="BI47" s="3"/>
      <c r="BJ47" s="3"/>
      <c r="BK47" s="3"/>
      <c r="BL47" s="3"/>
      <c r="BM47" s="3"/>
      <c r="BN47" s="3" t="s">
        <v>31</v>
      </c>
      <c r="BO47" s="3"/>
      <c r="BP47" s="3"/>
      <c r="BQ47" s="3"/>
      <c r="BR47" s="3"/>
      <c r="BS47" s="35">
        <f>BS35*2</f>
        <v>370.0987313858436</v>
      </c>
      <c r="BT47" s="9">
        <f>BS47*2</f>
        <v>740.1974627716872</v>
      </c>
      <c r="BU47" s="10">
        <f>BS47*3</f>
        <v>1110.2961941575309</v>
      </c>
      <c r="BV47" s="11">
        <f>BU47-BS66</f>
        <v>1.2524567919497258</v>
      </c>
      <c r="BW47" s="12">
        <f>BS47*4</f>
        <v>1480.3949255433745</v>
      </c>
      <c r="BX47" s="10">
        <f>BS47*5</f>
        <v>1850.493656929218</v>
      </c>
      <c r="BY47" s="10">
        <f>BX47-BS75</f>
        <v>-21.01764706867766</v>
      </c>
      <c r="BZ47" s="10">
        <f>BS47*6</f>
        <v>2220.5923883150617</v>
      </c>
      <c r="CA47" s="14">
        <f>BZ47-BS78</f>
        <v>2.5049135838994516</v>
      </c>
      <c r="CB47" s="10">
        <f>BS47*7</f>
        <v>2590.6911197009053</v>
      </c>
      <c r="CC47" s="10">
        <f>CB47-BS81</f>
        <v>-41.122083896209006</v>
      </c>
      <c r="CD47" s="15">
        <f>BS47*8</f>
        <v>2960.789851086749</v>
      </c>
      <c r="CE47" s="3"/>
      <c r="CF47" s="3"/>
      <c r="CG47" s="3"/>
      <c r="CH47" s="3"/>
      <c r="CI47" s="3"/>
      <c r="CJ47" s="3"/>
      <c r="CK47" s="3"/>
    </row>
    <row r="48" spans="1:89" ht="12.75">
      <c r="A48" s="3" t="s">
        <v>32</v>
      </c>
      <c r="B48" s="1">
        <f>B47*1.0594630943593</f>
        <v>391.9954359817495</v>
      </c>
      <c r="C48" s="9">
        <f>B48*2</f>
        <v>783.990871963499</v>
      </c>
      <c r="D48" s="10">
        <f>B48*3</f>
        <v>1175.9863079452484</v>
      </c>
      <c r="E48" s="20">
        <f>D48-B67</f>
        <v>1.3272362756165421</v>
      </c>
      <c r="F48" s="12">
        <f>B48*4</f>
        <v>1567.981743926998</v>
      </c>
      <c r="G48" s="10">
        <f>B48*5</f>
        <v>1959.9771799087475</v>
      </c>
      <c r="H48" s="10">
        <f>G48-B76</f>
        <v>-15.556025115752618</v>
      </c>
      <c r="I48" s="10">
        <f>B48*6</f>
        <v>2351.972615890497</v>
      </c>
      <c r="J48" s="10"/>
      <c r="K48" s="10">
        <f>B48*7</f>
        <v>2743.9680518722466</v>
      </c>
      <c r="L48" s="10">
        <f>K48-B82</f>
        <v>-49.857799591790354</v>
      </c>
      <c r="M48" s="10"/>
      <c r="N48" s="10"/>
      <c r="O48" s="10"/>
      <c r="P48" s="10"/>
      <c r="Q48" s="10"/>
      <c r="R48" s="10"/>
      <c r="S48" s="10"/>
      <c r="T48" s="10"/>
      <c r="U48" s="3" t="s">
        <v>32</v>
      </c>
      <c r="V48" s="30">
        <f>V36*2</f>
        <v>392.8</v>
      </c>
      <c r="W48" s="15">
        <f>V48*2</f>
        <v>785.6</v>
      </c>
      <c r="X48" s="2">
        <f>V48*3</f>
        <v>1178.4</v>
      </c>
      <c r="Y48" s="20">
        <f>X48-V67</f>
        <v>1.6000000000001364</v>
      </c>
      <c r="Z48" s="15">
        <f>V48*4</f>
        <v>1571.2</v>
      </c>
      <c r="AA48" s="2">
        <f>V48*5</f>
        <v>1964</v>
      </c>
      <c r="AB48" s="10">
        <f>AA48-V76</f>
        <v>-7.2000000000000455</v>
      </c>
      <c r="AC48" s="2">
        <f>V48*6</f>
        <v>2356.8</v>
      </c>
      <c r="AD48" s="14">
        <f>AC48-V79</f>
        <v>3.200000000000273</v>
      </c>
      <c r="AE48" s="2">
        <f>V48*7</f>
        <v>2749.6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3" t="s">
        <v>32</v>
      </c>
      <c r="AQ48" s="3"/>
      <c r="AR48" s="3"/>
      <c r="AS48" s="3"/>
      <c r="AT48" s="3"/>
      <c r="AU48" s="35">
        <f>AU36*2</f>
        <v>393.24273999999997</v>
      </c>
      <c r="AV48" s="9">
        <f>AU48*2</f>
        <v>786.4854799999999</v>
      </c>
      <c r="AW48" s="10">
        <f>AU48*3</f>
        <v>1179.72822</v>
      </c>
      <c r="AX48" s="20">
        <f>AW48-AU67</f>
        <v>3.371499999999969</v>
      </c>
      <c r="AY48" s="12">
        <f>AU48*4</f>
        <v>1572.9709599999999</v>
      </c>
      <c r="AZ48" s="10">
        <f>AU48*5</f>
        <v>1966.2136999999998</v>
      </c>
      <c r="BA48" s="23">
        <f>AZ48-AU76</f>
        <v>-8.178940000000466</v>
      </c>
      <c r="BB48" s="10">
        <f>AU48*6</f>
        <v>2359.45644</v>
      </c>
      <c r="BC48" s="13">
        <f>BB48-AU79</f>
        <v>6.742999999999938</v>
      </c>
      <c r="BD48" s="10">
        <f>AU48*7</f>
        <v>2752.6991799999996</v>
      </c>
      <c r="BE48" s="10">
        <f>BD48-AU82</f>
        <v>-50.82594000000063</v>
      </c>
      <c r="BF48" s="15">
        <f>AU48*8</f>
        <v>3145.9419199999998</v>
      </c>
      <c r="BG48" s="3"/>
      <c r="BH48" s="3"/>
      <c r="BI48" s="3"/>
      <c r="BJ48" s="3"/>
      <c r="BK48" s="3"/>
      <c r="BL48" s="3"/>
      <c r="BM48" s="3"/>
      <c r="BN48" s="3" t="s">
        <v>32</v>
      </c>
      <c r="BO48" s="3"/>
      <c r="BP48" s="3"/>
      <c r="BQ48" s="3"/>
      <c r="BR48" s="3"/>
      <c r="BS48" s="35">
        <f>BS36*2</f>
        <v>393.5477041953905</v>
      </c>
      <c r="BT48" s="9">
        <f>BS48*2</f>
        <v>787.095408390781</v>
      </c>
      <c r="BU48" s="10">
        <f>BS48*3</f>
        <v>1180.6431125861716</v>
      </c>
      <c r="BV48" s="20">
        <f>BU48-BS67</f>
        <v>3.660564385997759</v>
      </c>
      <c r="BW48" s="12">
        <f>BS48*4</f>
        <v>1574.190816781562</v>
      </c>
      <c r="BX48" s="10">
        <f>BS48*5</f>
        <v>1967.7385209769525</v>
      </c>
      <c r="BY48" s="23">
        <f>BX48-BS76</f>
        <v>-6.1213807342151085</v>
      </c>
      <c r="BZ48" s="10">
        <f>BS48*6</f>
        <v>2361.286225172343</v>
      </c>
      <c r="CA48" s="23">
        <f>BZ48-BS79</f>
        <v>7.321128771995518</v>
      </c>
      <c r="CB48" s="10">
        <f>BS48*7</f>
        <v>2754.8339293677336</v>
      </c>
      <c r="CC48" s="10">
        <f>CB48-BS82</f>
        <v>-52.43302522584918</v>
      </c>
      <c r="CD48" s="15">
        <f>BS48*8</f>
        <v>3148.381633563124</v>
      </c>
      <c r="CE48" s="3"/>
      <c r="CF48" s="3"/>
      <c r="CG48" s="3"/>
      <c r="CH48" s="3"/>
      <c r="CI48" s="3"/>
      <c r="CJ48" s="3"/>
      <c r="CK48" s="3"/>
    </row>
    <row r="49" spans="1:89" ht="12.75">
      <c r="A49" s="3" t="s">
        <v>33</v>
      </c>
      <c r="B49" s="1">
        <f>B48*1.0594630943593</f>
        <v>415.30469757994535</v>
      </c>
      <c r="C49" s="9">
        <f>B49*2</f>
        <v>830.6093951598907</v>
      </c>
      <c r="D49" s="10">
        <f>B49*3</f>
        <v>1245.9140927398362</v>
      </c>
      <c r="E49" s="20">
        <f>D49-B68</f>
        <v>1.4061578515106703</v>
      </c>
      <c r="F49" s="12">
        <f>B49*4</f>
        <v>1661.2187903197814</v>
      </c>
      <c r="G49" s="10">
        <f>B49*5</f>
        <v>2076.5234878997267</v>
      </c>
      <c r="H49" s="10">
        <f>G49-B77</f>
        <v>-16.481034505066418</v>
      </c>
      <c r="I49" s="10">
        <f>B49*6</f>
        <v>2491.8281854796724</v>
      </c>
      <c r="J49" s="10"/>
      <c r="K49" s="10">
        <f>B49*7</f>
        <v>2907.1328830596176</v>
      </c>
      <c r="L49" s="10">
        <f>K49-B83</f>
        <v>-52.822498633463965</v>
      </c>
      <c r="M49" s="10"/>
      <c r="N49" s="10"/>
      <c r="O49" s="10"/>
      <c r="P49" s="10"/>
      <c r="Q49" s="10"/>
      <c r="R49" s="10"/>
      <c r="S49" s="10"/>
      <c r="T49" s="10"/>
      <c r="U49" s="3" t="s">
        <v>33</v>
      </c>
      <c r="V49" s="30">
        <f>V37*2</f>
        <v>417</v>
      </c>
      <c r="W49" s="15">
        <f>V49*2</f>
        <v>834</v>
      </c>
      <c r="X49" s="2">
        <f>V49*3</f>
        <v>1251</v>
      </c>
      <c r="Y49" s="34">
        <f>X49-V68</f>
        <v>-7.400000000000091</v>
      </c>
      <c r="Z49" s="15">
        <f>V49*4</f>
        <v>1668</v>
      </c>
      <c r="AA49" s="2">
        <f>V49*5</f>
        <v>2085</v>
      </c>
      <c r="AB49" s="10">
        <f>AA49-V77</f>
        <v>-19</v>
      </c>
      <c r="AC49" s="2">
        <f>V49*6</f>
        <v>2502</v>
      </c>
      <c r="AD49" s="10">
        <f>AC49-V80</f>
        <v>-14.800000000000182</v>
      </c>
      <c r="AE49" s="2">
        <f>V49*7</f>
        <v>2919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3" t="s">
        <v>33</v>
      </c>
      <c r="AQ49" s="3"/>
      <c r="AR49" s="3"/>
      <c r="AS49" s="3"/>
      <c r="AT49" s="3"/>
      <c r="AU49" s="35">
        <f>AU37*2</f>
        <v>415.42467999999997</v>
      </c>
      <c r="AV49" s="9">
        <f>AU49*2</f>
        <v>830.8493599999999</v>
      </c>
      <c r="AW49" s="10">
        <f>AU49*3</f>
        <v>1246.2740399999998</v>
      </c>
      <c r="AX49" s="11">
        <f>AW49-AU68</f>
        <v>-0.0321200000000772</v>
      </c>
      <c r="AY49" s="12">
        <f>AU49*4</f>
        <v>1661.6987199999999</v>
      </c>
      <c r="AZ49" s="10">
        <f>AU49*5</f>
        <v>2077.1234</v>
      </c>
      <c r="BA49" s="10">
        <f>AZ49-AU77</f>
        <v>-25.574999999999818</v>
      </c>
      <c r="BB49" s="10">
        <f>AU49*6</f>
        <v>2492.5480799999996</v>
      </c>
      <c r="BC49" s="13">
        <f>BB49-AU80</f>
        <v>-0.0642400000001544</v>
      </c>
      <c r="BD49" s="10">
        <f>AU49*7</f>
        <v>2907.9727599999997</v>
      </c>
      <c r="BE49" s="10">
        <f>BD49-AU83</f>
        <v>-45.1523600000005</v>
      </c>
      <c r="BF49" s="3"/>
      <c r="BG49" s="3"/>
      <c r="BH49" s="3"/>
      <c r="BI49" s="3"/>
      <c r="BJ49" s="3"/>
      <c r="BK49" s="3"/>
      <c r="BL49" s="3"/>
      <c r="BM49" s="3"/>
      <c r="BN49" s="3" t="s">
        <v>33</v>
      </c>
      <c r="BO49" s="3"/>
      <c r="BP49" s="3"/>
      <c r="BQ49" s="3"/>
      <c r="BR49" s="3"/>
      <c r="BS49" s="35">
        <f>BS37*2</f>
        <v>415.89140130420236</v>
      </c>
      <c r="BT49" s="9">
        <f>BS49*2</f>
        <v>831.7828026084047</v>
      </c>
      <c r="BU49" s="10">
        <f>BS49*3</f>
        <v>1247.674203912607</v>
      </c>
      <c r="BV49" s="19">
        <f>BU49-BS68</f>
        <v>6.236714398255572E-07</v>
      </c>
      <c r="BW49" s="12">
        <f>BS49*4</f>
        <v>1663.5656052168094</v>
      </c>
      <c r="BX49" s="10">
        <f>BS49*5</f>
        <v>2079.457006521012</v>
      </c>
      <c r="BY49" s="10">
        <f>BX49-BS77</f>
        <v>-25.993208371728997</v>
      </c>
      <c r="BZ49" s="10">
        <f>BS49*6</f>
        <v>2495.348407825214</v>
      </c>
      <c r="CA49" s="13">
        <f>BZ49-BS80</f>
        <v>1.2473428796511143E-06</v>
      </c>
      <c r="CB49" s="10">
        <f>BS49*7</f>
        <v>2911.2398091294167</v>
      </c>
      <c r="CC49" s="10">
        <f>CB49-BS83</f>
        <v>-49.55004195733227</v>
      </c>
      <c r="CD49" s="3"/>
      <c r="CE49" s="3"/>
      <c r="CF49" s="3"/>
      <c r="CG49" s="3"/>
      <c r="CH49" s="3"/>
      <c r="CI49" s="3"/>
      <c r="CJ49" s="3"/>
      <c r="CK49" s="3"/>
    </row>
    <row r="50" spans="1:89" ht="12.75">
      <c r="A50" s="3" t="s">
        <v>22</v>
      </c>
      <c r="B50" s="1">
        <f>B49*1.0594630943593</f>
        <v>440.0000000000002</v>
      </c>
      <c r="C50" s="9">
        <f>B50*2</f>
        <v>880.0000000000005</v>
      </c>
      <c r="D50" s="10">
        <f>B50*3</f>
        <v>1320.0000000000007</v>
      </c>
      <c r="E50" s="20">
        <f>D50-B69</f>
        <v>1.4897723485189545</v>
      </c>
      <c r="F50" s="12">
        <f>B50*4</f>
        <v>1760.000000000001</v>
      </c>
      <c r="G50" s="10">
        <f>B50*5</f>
        <v>2200.000000000001</v>
      </c>
      <c r="H50" s="10">
        <f>G50-B78</f>
        <v>-17.461047814980247</v>
      </c>
      <c r="I50" s="10">
        <f>B50*6</f>
        <v>2640.0000000000014</v>
      </c>
      <c r="J50" s="10"/>
      <c r="K50" s="10">
        <f>B50*7</f>
        <v>3080.000000000002</v>
      </c>
      <c r="L50" s="10">
        <f>K50-B84</f>
        <v>-55.963487853999595</v>
      </c>
      <c r="M50" s="10"/>
      <c r="N50" s="10"/>
      <c r="O50" s="10"/>
      <c r="P50" s="10"/>
      <c r="Q50" s="10"/>
      <c r="R50" s="10"/>
      <c r="S50" s="10"/>
      <c r="T50" s="10"/>
      <c r="U50" s="3" t="s">
        <v>22</v>
      </c>
      <c r="V50" s="30">
        <f>V38*2</f>
        <v>440</v>
      </c>
      <c r="W50" s="15">
        <f>V50*2</f>
        <v>880</v>
      </c>
      <c r="X50" s="2">
        <f>V50*3</f>
        <v>1320</v>
      </c>
      <c r="Y50" s="20">
        <f>X50-V69</f>
        <v>3.2000000000000455</v>
      </c>
      <c r="Z50" s="15">
        <f>V50*4</f>
        <v>1760</v>
      </c>
      <c r="AA50" s="2">
        <f>V50*5</f>
        <v>2200</v>
      </c>
      <c r="AB50" s="10">
        <f>AA50-V78</f>
        <v>-49.59999999999991</v>
      </c>
      <c r="AC50" s="2">
        <f>V50*6</f>
        <v>2640</v>
      </c>
      <c r="AD50" s="28">
        <f>AC50-V81</f>
        <v>6.400000000000091</v>
      </c>
      <c r="AE50" s="2">
        <f>V50*7</f>
        <v>3080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3" t="s">
        <v>22</v>
      </c>
      <c r="AQ50" s="3"/>
      <c r="AR50" s="3"/>
      <c r="AS50" s="3"/>
      <c r="AT50" s="3"/>
      <c r="AU50" s="35">
        <f>AU38*2</f>
        <v>440</v>
      </c>
      <c r="AV50" s="9">
        <f>AU50*2</f>
        <v>880</v>
      </c>
      <c r="AW50" s="10">
        <f>AU50*3</f>
        <v>1320</v>
      </c>
      <c r="AX50" s="20">
        <f>AW50-AU69</f>
        <v>3.3923999999999523</v>
      </c>
      <c r="AY50" s="12">
        <f>AU50*4</f>
        <v>1760</v>
      </c>
      <c r="AZ50" s="10">
        <f>AU50*5</f>
        <v>2200</v>
      </c>
      <c r="BA50" s="10">
        <f>AZ50-AU78</f>
        <v>-15.540800000000218</v>
      </c>
      <c r="BB50" s="10">
        <f>AU50*6</f>
        <v>2640</v>
      </c>
      <c r="BC50" s="13">
        <f>BB50-AU81</f>
        <v>6.784799999999905</v>
      </c>
      <c r="BD50" s="10">
        <f>AU50*7</f>
        <v>3080</v>
      </c>
      <c r="BE50" s="10">
        <f>BD50-AU84</f>
        <v>-65.94191999999975</v>
      </c>
      <c r="BF50" s="3"/>
      <c r="BG50" s="3"/>
      <c r="BH50" s="3"/>
      <c r="BI50" s="3"/>
      <c r="BJ50" s="3"/>
      <c r="BK50" s="3"/>
      <c r="BL50" s="3"/>
      <c r="BM50" s="3"/>
      <c r="BN50" s="3" t="s">
        <v>22</v>
      </c>
      <c r="BO50" s="3"/>
      <c r="BP50" s="3"/>
      <c r="BQ50" s="3"/>
      <c r="BR50" s="3"/>
      <c r="BS50" s="35">
        <f>BS38*2</f>
        <v>440</v>
      </c>
      <c r="BT50" s="9">
        <f>BS50*2</f>
        <v>880</v>
      </c>
      <c r="BU50" s="10">
        <f>BS50*3</f>
        <v>1320</v>
      </c>
      <c r="BV50" s="20">
        <f>BU50-BS69</f>
        <v>4.093398201442824</v>
      </c>
      <c r="BW50" s="12">
        <f>BS50*4</f>
        <v>1760</v>
      </c>
      <c r="BX50" s="10">
        <f>BS50*5</f>
        <v>2200</v>
      </c>
      <c r="BY50" s="10">
        <f>BX50-BS78</f>
        <v>-18.087474731162274</v>
      </c>
      <c r="BZ50" s="10">
        <f>BS50*6</f>
        <v>2640</v>
      </c>
      <c r="CA50" s="13">
        <f>BZ50-BS81</f>
        <v>8.186796402885648</v>
      </c>
      <c r="CB50" s="10">
        <f>BS50*7</f>
        <v>3080</v>
      </c>
      <c r="CC50" s="10">
        <f>CB50-BS84</f>
        <v>-68.38163356312407</v>
      </c>
      <c r="CD50" s="3"/>
      <c r="CE50" s="3"/>
      <c r="CF50" s="3"/>
      <c r="CG50" s="3"/>
      <c r="CH50" s="3"/>
      <c r="CI50" s="3"/>
      <c r="CJ50" s="3"/>
      <c r="CK50" s="3"/>
    </row>
    <row r="51" spans="1:89" ht="12.75">
      <c r="A51" s="3" t="s">
        <v>23</v>
      </c>
      <c r="B51" s="1">
        <f>B50*1.0594630943593</f>
        <v>466.16376151809015</v>
      </c>
      <c r="C51" s="9">
        <f>B51*2</f>
        <v>932.3275230361803</v>
      </c>
      <c r="D51" s="10">
        <f>B51*3</f>
        <v>1398.4912845542704</v>
      </c>
      <c r="E51" s="20">
        <f>D51-B70</f>
        <v>1.5783588222525395</v>
      </c>
      <c r="F51" s="12">
        <f>B51*4</f>
        <v>1864.6550460723606</v>
      </c>
      <c r="G51" s="10">
        <f>B51*5</f>
        <v>2330.818807590451</v>
      </c>
      <c r="H51" s="10">
        <f>G51-B79</f>
        <v>-18.499335748814246</v>
      </c>
      <c r="I51" s="10">
        <f>B51*6</f>
        <v>2796.9825691085407</v>
      </c>
      <c r="J51" s="10"/>
      <c r="K51" s="10">
        <f>B51*7</f>
        <v>3263.146330626631</v>
      </c>
      <c r="L51" s="10">
        <f>K51-B85</f>
        <v>-59.29125001293778</v>
      </c>
      <c r="M51" s="10"/>
      <c r="N51" s="10"/>
      <c r="O51" s="10"/>
      <c r="P51" s="10"/>
      <c r="Q51" s="10"/>
      <c r="R51" s="10"/>
      <c r="S51" s="10"/>
      <c r="T51" s="10"/>
      <c r="U51" s="3" t="s">
        <v>23</v>
      </c>
      <c r="V51" s="30">
        <f>V39*2</f>
        <v>470</v>
      </c>
      <c r="W51" s="15">
        <f>V51*2</f>
        <v>940</v>
      </c>
      <c r="X51" s="2">
        <f>V51*3</f>
        <v>1410</v>
      </c>
      <c r="Y51" s="20">
        <f>X51-V70</f>
        <v>2.7999999999999545</v>
      </c>
      <c r="Z51" s="15">
        <f>V51*4</f>
        <v>1880</v>
      </c>
      <c r="AA51" s="2">
        <f>V51*5</f>
        <v>2350</v>
      </c>
      <c r="AB51" s="14">
        <f>AA51-V79</f>
        <v>-3.599999999999909</v>
      </c>
      <c r="AC51" s="2">
        <f>V51*6</f>
        <v>2820</v>
      </c>
      <c r="AD51" s="28">
        <f>AC51-V82</f>
        <v>5.599999999999909</v>
      </c>
      <c r="AE51" s="2">
        <f>V51*7</f>
        <v>3290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3" t="s">
        <v>23</v>
      </c>
      <c r="AQ51" s="3"/>
      <c r="AR51" s="3"/>
      <c r="AS51" s="3"/>
      <c r="AT51" s="3"/>
      <c r="AU51" s="35">
        <f>AU39*2</f>
        <v>467.24216</v>
      </c>
      <c r="AV51" s="9">
        <f>AU51*2</f>
        <v>934.48432</v>
      </c>
      <c r="AW51" s="10">
        <f>AU51*3</f>
        <v>1401.72648</v>
      </c>
      <c r="AX51" s="11">
        <f>AW51-AU70</f>
        <v>-0.0360800000000836</v>
      </c>
      <c r="AY51" s="12">
        <f>AU51*4</f>
        <v>1868.96864</v>
      </c>
      <c r="AZ51" s="10">
        <f>AU51*5</f>
        <v>2336.2108</v>
      </c>
      <c r="BA51" s="10">
        <f>AZ51-AU79</f>
        <v>-16.502640000000156</v>
      </c>
      <c r="BB51" s="10">
        <f>AU51*6</f>
        <v>2803.45296</v>
      </c>
      <c r="BC51" s="13">
        <f>BB51-AU82</f>
        <v>-0.0721600000001672</v>
      </c>
      <c r="BD51" s="10">
        <f>AU51*7</f>
        <v>3270.6951200000003</v>
      </c>
      <c r="BE51" s="10">
        <f>BD51-AU85</f>
        <v>-52.70231999999942</v>
      </c>
      <c r="BF51" s="3"/>
      <c r="BG51" s="3"/>
      <c r="BH51" s="3"/>
      <c r="BI51" s="3"/>
      <c r="BJ51" s="3"/>
      <c r="BK51" s="3"/>
      <c r="BL51" s="3"/>
      <c r="BM51" s="3"/>
      <c r="BN51" s="3" t="s">
        <v>23</v>
      </c>
      <c r="BO51" s="3"/>
      <c r="BP51" s="3"/>
      <c r="BQ51" s="3"/>
      <c r="BR51" s="3"/>
      <c r="BS51" s="35">
        <f>BS39*2</f>
        <v>467.87782599947394</v>
      </c>
      <c r="BT51" s="9">
        <f>BS51*2</f>
        <v>935.7556519989479</v>
      </c>
      <c r="BU51" s="10">
        <f>BS51*3</f>
        <v>1403.6334779984218</v>
      </c>
      <c r="BV51" s="19">
        <f>BU51-BS70</f>
        <v>7.016303698037518E-07</v>
      </c>
      <c r="BW51" s="12">
        <f>BS51*4</f>
        <v>1871.5113039978958</v>
      </c>
      <c r="BX51" s="10">
        <f>BS51*5</f>
        <v>2339.3891299973698</v>
      </c>
      <c r="BY51" s="10">
        <f>BX51-BS79</f>
        <v>-14.575966402977883</v>
      </c>
      <c r="BZ51" s="10">
        <f>BS51*6</f>
        <v>2807.2669559968435</v>
      </c>
      <c r="CA51" s="13">
        <f>BZ51-BS82</f>
        <v>1.4032607396075036E-06</v>
      </c>
      <c r="CB51" s="10">
        <f>BS51*7</f>
        <v>3275.1447819963178</v>
      </c>
      <c r="CC51" s="10">
        <f>CB51-BS85</f>
        <v>-51.98642843730113</v>
      </c>
      <c r="CD51" s="3"/>
      <c r="CE51" s="3"/>
      <c r="CF51" s="3"/>
      <c r="CG51" s="3"/>
      <c r="CH51" s="3"/>
      <c r="CI51" s="3"/>
      <c r="CJ51" s="3"/>
      <c r="CK51" s="3"/>
    </row>
    <row r="52" spans="1:89" ht="12.75">
      <c r="A52" s="3" t="s">
        <v>24</v>
      </c>
      <c r="B52" s="1">
        <f>B51*1.0594630943593</f>
        <v>493.8833012561244</v>
      </c>
      <c r="C52" s="9">
        <f>B52*2</f>
        <v>987.7666025122488</v>
      </c>
      <c r="D52" s="10">
        <f>B52*3</f>
        <v>1481.6499037683732</v>
      </c>
      <c r="E52" s="20">
        <f>D52-B71</f>
        <v>1.6722129218330792</v>
      </c>
      <c r="F52" s="12">
        <f>B52*4</f>
        <v>1975.5332050244976</v>
      </c>
      <c r="G52" s="10">
        <f>B52*5</f>
        <v>2469.416506280622</v>
      </c>
      <c r="H52" s="10">
        <f>G52-B80</f>
        <v>-19.59936349603049</v>
      </c>
      <c r="I52" s="10">
        <f>B52*6</f>
        <v>2963.2998075367464</v>
      </c>
      <c r="J52" s="10"/>
      <c r="U52" s="3" t="s">
        <v>24</v>
      </c>
      <c r="V52" s="30">
        <f>V40*2</f>
        <v>492.8</v>
      </c>
      <c r="W52" s="15">
        <f>V52*2</f>
        <v>985.6</v>
      </c>
      <c r="X52" s="2">
        <f>V52*3</f>
        <v>1478.4</v>
      </c>
      <c r="Y52" s="21">
        <f>X52-V71</f>
        <v>-24.799999999999955</v>
      </c>
      <c r="Z52" s="15">
        <f>V52*4</f>
        <v>1971.2</v>
      </c>
      <c r="AA52" s="2">
        <f>V52*5</f>
        <v>2464</v>
      </c>
      <c r="AB52" s="10">
        <f>AA52-V80</f>
        <v>-52.80000000000018</v>
      </c>
      <c r="AC52" s="2">
        <f>V52*6</f>
        <v>2956.8</v>
      </c>
      <c r="AD52" s="3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3" t="s">
        <v>24</v>
      </c>
      <c r="AQ52" s="3"/>
      <c r="AR52" s="3"/>
      <c r="AS52" s="3"/>
      <c r="AT52" s="3"/>
      <c r="AU52" s="35">
        <f>AU40*2</f>
        <v>493.59816000000006</v>
      </c>
      <c r="AV52" s="9">
        <f>AU52*2</f>
        <v>987.1963200000001</v>
      </c>
      <c r="AW52" s="10">
        <f>AU52*3</f>
        <v>1480.7944800000002</v>
      </c>
      <c r="AX52" s="20">
        <f>AW52-AU71</f>
        <v>4.231920000000173</v>
      </c>
      <c r="AY52" s="12">
        <f>AU52*4</f>
        <v>1974.3926400000003</v>
      </c>
      <c r="AZ52" s="10">
        <f>AU52*5</f>
        <v>2467.9908000000005</v>
      </c>
      <c r="BA52" s="10">
        <f>AZ52-AU80</f>
        <v>-24.621519999999236</v>
      </c>
      <c r="BB52" s="10">
        <f>AU52*6</f>
        <v>2961.5889600000005</v>
      </c>
      <c r="BC52" s="13">
        <f>BB52-AU83</f>
        <v>8.463840000000346</v>
      </c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 t="s">
        <v>24</v>
      </c>
      <c r="BO52" s="3"/>
      <c r="BP52" s="3"/>
      <c r="BQ52" s="3"/>
      <c r="BR52" s="3"/>
      <c r="BS52" s="35">
        <f>BS40*2</f>
        <v>493.4649754277919</v>
      </c>
      <c r="BT52" s="9">
        <f>BS52*2</f>
        <v>986.9299508555838</v>
      </c>
      <c r="BU52" s="10">
        <f>BS52*3</f>
        <v>1480.3949262833758</v>
      </c>
      <c r="BV52" s="19">
        <f>BU52-BS71</f>
        <v>7.400012691505253E-07</v>
      </c>
      <c r="BW52" s="12">
        <f>BS52*4</f>
        <v>1973.8599017111676</v>
      </c>
      <c r="BX52" s="10">
        <f>BS52*5</f>
        <v>2467.3248771389594</v>
      </c>
      <c r="BY52" s="10">
        <f>BX52-BS80</f>
        <v>-28.023529438911737</v>
      </c>
      <c r="BZ52" s="10">
        <f>BS52*6</f>
        <v>2960.7898525667515</v>
      </c>
      <c r="CA52" s="13">
        <f>BZ52-BS83</f>
        <v>1.4800025383010507E-06</v>
      </c>
      <c r="CB52" s="3"/>
      <c r="CC52" s="3"/>
      <c r="CD52" s="3"/>
      <c r="CE52" s="3"/>
      <c r="CF52" s="3"/>
      <c r="CG52" s="3"/>
      <c r="CH52" s="3"/>
      <c r="CI52" s="3"/>
      <c r="CJ52" s="3"/>
      <c r="CK52" s="3"/>
    </row>
    <row r="53" spans="1:89" ht="12.75">
      <c r="A53" s="3" t="s">
        <v>25</v>
      </c>
      <c r="B53" s="1">
        <f>B52*1.0594630943593</f>
        <v>523.2511306011976</v>
      </c>
      <c r="C53" s="9">
        <f>B53*2</f>
        <v>1046.5022612023952</v>
      </c>
      <c r="D53" s="10">
        <f>B53*3</f>
        <v>1569.7533918035929</v>
      </c>
      <c r="E53" s="20">
        <f>D53-B72</f>
        <v>1.7716478765930788</v>
      </c>
      <c r="F53" s="12">
        <f>B53*4</f>
        <v>2093.0045224047904</v>
      </c>
      <c r="G53" s="10">
        <f>B53*5</f>
        <v>2616.255653005988</v>
      </c>
      <c r="H53" s="10">
        <f>G53-B81</f>
        <v>-20.764802296976995</v>
      </c>
      <c r="I53" s="10">
        <f>B53*6</f>
        <v>3139.5067836071858</v>
      </c>
      <c r="J53" s="10"/>
      <c r="U53" s="3" t="s">
        <v>25</v>
      </c>
      <c r="V53" s="30">
        <f>V41*2</f>
        <v>526</v>
      </c>
      <c r="W53" s="15">
        <f>V53*2</f>
        <v>1052</v>
      </c>
      <c r="X53" s="2">
        <f>V53*3</f>
        <v>1578</v>
      </c>
      <c r="Y53" s="34">
        <f>X53-V72</f>
        <v>6.7999999999999545</v>
      </c>
      <c r="Z53" s="15">
        <f>V53*4</f>
        <v>2104</v>
      </c>
      <c r="AA53" s="2">
        <f>V53*5</f>
        <v>2630</v>
      </c>
      <c r="AB53" s="14">
        <f>AA53-V81</f>
        <v>-3.599999999999909</v>
      </c>
      <c r="AC53" s="2">
        <f>V53*6</f>
        <v>3156</v>
      </c>
      <c r="AD53" s="3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3" t="s">
        <v>25</v>
      </c>
      <c r="AQ53" s="3"/>
      <c r="AR53" s="3"/>
      <c r="AS53" s="3"/>
      <c r="AT53" s="3"/>
      <c r="AU53" s="35">
        <f>AU41*2</f>
        <v>525.6745999999999</v>
      </c>
      <c r="AV53" s="9">
        <f>AU53*2</f>
        <v>1051.3491999999999</v>
      </c>
      <c r="AW53" s="10">
        <f>AU53*3</f>
        <v>1577.0238</v>
      </c>
      <c r="AX53" s="20">
        <f>AW53-AU72</f>
        <v>4.05284000000006</v>
      </c>
      <c r="AY53" s="12">
        <f>AU53*4</f>
        <v>2102.6983999999998</v>
      </c>
      <c r="AZ53" s="10">
        <f>AU53*5</f>
        <v>2628.3729999999996</v>
      </c>
      <c r="BA53" s="14">
        <f>AZ53-AU81</f>
        <v>-4.842200000000503</v>
      </c>
      <c r="BB53" s="10">
        <f>AU53*6</f>
        <v>3154.0476</v>
      </c>
      <c r="BC53" s="13">
        <f>BB53-AU84</f>
        <v>8.10568000000012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 t="s">
        <v>25</v>
      </c>
      <c r="BO53" s="3"/>
      <c r="BP53" s="3"/>
      <c r="BQ53" s="3"/>
      <c r="BR53" s="3"/>
      <c r="BS53" s="35">
        <f>BS41*2</f>
        <v>526.3625537231852</v>
      </c>
      <c r="BT53" s="9">
        <f>BS53*2</f>
        <v>1052.7251074463704</v>
      </c>
      <c r="BU53" s="10">
        <f>BS53*3</f>
        <v>1579.0876611695558</v>
      </c>
      <c r="BV53" s="20">
        <f>BU53-BS72</f>
        <v>4.896844387993724</v>
      </c>
      <c r="BW53" s="12">
        <f>BS53*4</f>
        <v>2105.450214892741</v>
      </c>
      <c r="BX53" s="10">
        <f>BS53*5</f>
        <v>2631.812768615926</v>
      </c>
      <c r="BY53" s="14">
        <f>BX53-BS81</f>
        <v>-0.000434981188391248</v>
      </c>
      <c r="BZ53" s="10">
        <f>BS53*6</f>
        <v>3158.1753223391115</v>
      </c>
      <c r="CA53" s="23">
        <f>BZ53-BS84</f>
        <v>9.793688775987448</v>
      </c>
      <c r="CB53" s="3"/>
      <c r="CC53" s="3"/>
      <c r="CD53" s="3"/>
      <c r="CE53" s="3"/>
      <c r="CF53" s="3"/>
      <c r="CG53" s="3"/>
      <c r="CH53" s="3"/>
      <c r="CI53" s="3"/>
      <c r="CJ53" s="3"/>
      <c r="CK53" s="3"/>
    </row>
    <row r="54" spans="1:89" ht="12.75">
      <c r="A54" s="3" t="s">
        <v>26</v>
      </c>
      <c r="B54" s="1">
        <f>B53*1.0594630943593</f>
        <v>554.3652619537446</v>
      </c>
      <c r="C54" s="9">
        <f>B54*2</f>
        <v>1108.7305239074892</v>
      </c>
      <c r="D54" s="10">
        <f>B54*3</f>
        <v>1663.0957858612337</v>
      </c>
      <c r="E54" s="20">
        <f>D54-B73</f>
        <v>1.876995541450242</v>
      </c>
      <c r="F54" s="36">
        <f>B54*4</f>
        <v>2217.4610478149784</v>
      </c>
      <c r="G54" s="10">
        <f>B54*5</f>
        <v>2771.826309768723</v>
      </c>
      <c r="H54" s="10">
        <f>G54-B82</f>
        <v>-21.999541695313837</v>
      </c>
      <c r="I54" s="10">
        <f>B54*6</f>
        <v>3326.1915717224674</v>
      </c>
      <c r="J54" s="10"/>
      <c r="U54" s="3" t="s">
        <v>26</v>
      </c>
      <c r="V54" s="30">
        <f>V42*2</f>
        <v>562.4</v>
      </c>
      <c r="W54" s="15">
        <f>V54*2</f>
        <v>1124.8</v>
      </c>
      <c r="X54" s="2">
        <f>V54*3</f>
        <v>1687.1999999999998</v>
      </c>
      <c r="Y54" s="21">
        <f>X54-V73</f>
        <v>19.199999999999818</v>
      </c>
      <c r="Z54" s="15">
        <f>V54*4</f>
        <v>2249.6</v>
      </c>
      <c r="AA54" s="2">
        <f>V54*5</f>
        <v>2812</v>
      </c>
      <c r="AB54" s="14">
        <f>AA54-V82</f>
        <v>-2.400000000000091</v>
      </c>
      <c r="AC54" s="2">
        <f>V54*6</f>
        <v>3374.3999999999996</v>
      </c>
      <c r="AD54" s="3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3" t="s">
        <v>26</v>
      </c>
      <c r="AQ54" s="3"/>
      <c r="AR54" s="3"/>
      <c r="AS54" s="3"/>
      <c r="AT54" s="3"/>
      <c r="AU54" s="35">
        <f>AU42*2</f>
        <v>553.8852</v>
      </c>
      <c r="AV54" s="9">
        <f>AU54*2</f>
        <v>1107.7704</v>
      </c>
      <c r="AW54" s="10">
        <f>AU54*3</f>
        <v>1661.6556</v>
      </c>
      <c r="AX54" s="11">
        <f>AW54-AU73</f>
        <v>-0.04311999999981708</v>
      </c>
      <c r="AY54" s="12">
        <f>AU54*4</f>
        <v>2215.5408</v>
      </c>
      <c r="AZ54" s="10">
        <f>AU54*5</f>
        <v>2769.4260000000004</v>
      </c>
      <c r="BA54" s="10">
        <f>AZ54-AU82</f>
        <v>-34.09911999999986</v>
      </c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 t="s">
        <v>26</v>
      </c>
      <c r="BO54" s="3"/>
      <c r="BP54" s="3"/>
      <c r="BQ54" s="3"/>
      <c r="BR54" s="3"/>
      <c r="BS54" s="35">
        <f>BS42*2</f>
        <v>554.5218686827906</v>
      </c>
      <c r="BT54" s="9">
        <f>BS54*2</f>
        <v>1109.0437373655811</v>
      </c>
      <c r="BU54" s="10">
        <f>BS54*3</f>
        <v>1663.5656060483716</v>
      </c>
      <c r="BV54" s="19">
        <f>BU54-BS73</f>
        <v>8.31562147141085E-07</v>
      </c>
      <c r="BW54" s="12">
        <f>BS54*4</f>
        <v>2218.0874747311623</v>
      </c>
      <c r="BX54" s="10">
        <f>BS54*5</f>
        <v>2772.609343413953</v>
      </c>
      <c r="BY54" s="10">
        <f>BX54-BS82</f>
        <v>-34.65761117962984</v>
      </c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</row>
    <row r="55" spans="1:89" ht="12.75">
      <c r="A55" s="3" t="s">
        <v>27</v>
      </c>
      <c r="B55" s="1">
        <f>B54*1.0594630943593</f>
        <v>587.3295358348156</v>
      </c>
      <c r="C55" s="9">
        <f>B55*2</f>
        <v>1174.6590716696312</v>
      </c>
      <c r="D55" s="10">
        <f>B55*3</f>
        <v>1761.988607504447</v>
      </c>
      <c r="E55" s="20">
        <f>D55-B74</f>
        <v>1.9886075044437348</v>
      </c>
      <c r="F55" s="36">
        <f>B55*4</f>
        <v>2349.3181433392624</v>
      </c>
      <c r="G55" s="10">
        <f>B55*5</f>
        <v>2936.647679174078</v>
      </c>
      <c r="H55" s="10">
        <f>G55-B83</f>
        <v>-23.30770251900367</v>
      </c>
      <c r="U55" s="3" t="s">
        <v>27</v>
      </c>
      <c r="V55" s="30">
        <f>V43*2</f>
        <v>588.4</v>
      </c>
      <c r="W55" s="15">
        <f>V55*2</f>
        <v>1176.8</v>
      </c>
      <c r="X55" s="2">
        <f>V55*3</f>
        <v>1765.1999999999998</v>
      </c>
      <c r="Y55" s="34">
        <f>X55-V74</f>
        <v>5.199999999999818</v>
      </c>
      <c r="Z55" s="15">
        <f>V55*4</f>
        <v>2353.6</v>
      </c>
      <c r="AA55" s="2">
        <f>V55*5</f>
        <v>2942</v>
      </c>
      <c r="AB55" s="10">
        <f>AA55-V83</f>
        <v>-64.40000000000009</v>
      </c>
      <c r="AC55" s="2"/>
      <c r="AD55" s="3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3" t="s">
        <v>27</v>
      </c>
      <c r="AQ55" s="3"/>
      <c r="AR55" s="3"/>
      <c r="AS55" s="3"/>
      <c r="AT55" s="3"/>
      <c r="AU55" s="35">
        <f>AU43*2</f>
        <v>588.17836</v>
      </c>
      <c r="AV55" s="9">
        <f>AU55*2</f>
        <v>1176.35672</v>
      </c>
      <c r="AW55" s="10">
        <f>AU55*3</f>
        <v>1764.53508</v>
      </c>
      <c r="AX55" s="20">
        <f>AW55-AU74</f>
        <v>4.535080000000107</v>
      </c>
      <c r="AY55" s="12">
        <f>AU55*4</f>
        <v>2352.71344</v>
      </c>
      <c r="AZ55" s="10">
        <f>AU55*5</f>
        <v>2940.8918</v>
      </c>
      <c r="BA55" s="10">
        <f>AZ55-AU83</f>
        <v>-12.233320000000276</v>
      </c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 t="s">
        <v>27</v>
      </c>
      <c r="BO55" s="3"/>
      <c r="BP55" s="3"/>
      <c r="BQ55" s="3"/>
      <c r="BR55" s="3"/>
      <c r="BS55" s="35">
        <f>BS43*2</f>
        <v>588.4912741000869</v>
      </c>
      <c r="BT55" s="9">
        <f>BS55*2</f>
        <v>1176.9825482001738</v>
      </c>
      <c r="BU55" s="10">
        <f>BS55*3</f>
        <v>1765.4738223002607</v>
      </c>
      <c r="BV55" s="20">
        <f>BU55-BS74</f>
        <v>5.473822300260736</v>
      </c>
      <c r="BW55" s="12">
        <f>BS55*4</f>
        <v>2353.9650964003476</v>
      </c>
      <c r="BX55" s="10">
        <f>BS55*5</f>
        <v>2942.456370500435</v>
      </c>
      <c r="BY55" s="10">
        <f>BX55-BS83</f>
        <v>-18.33348058631418</v>
      </c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</row>
    <row r="56" spans="1:89" ht="12.75">
      <c r="A56" s="3" t="s">
        <v>28</v>
      </c>
      <c r="B56" s="1">
        <f>B55*1.0594630943593</f>
        <v>622.2539674441624</v>
      </c>
      <c r="C56" s="9">
        <f>B56*2</f>
        <v>1244.5079348883248</v>
      </c>
      <c r="D56" s="10">
        <f>B56*3</f>
        <v>1866.7619023324874</v>
      </c>
      <c r="E56" s="20">
        <f>D56-B75</f>
        <v>2.106856260124232</v>
      </c>
      <c r="F56" s="36">
        <f>B56*4</f>
        <v>2489.0158697766497</v>
      </c>
      <c r="G56" s="10">
        <f>B56*5</f>
        <v>3111.269837220812</v>
      </c>
      <c r="H56" s="10">
        <f>G56-B84</f>
        <v>-24.693650633189463</v>
      </c>
      <c r="U56" s="3" t="s">
        <v>28</v>
      </c>
      <c r="V56" s="30">
        <f>V44*2</f>
        <v>629.2</v>
      </c>
      <c r="W56" s="15">
        <f>V56*2</f>
        <v>1258.4</v>
      </c>
      <c r="X56" s="2">
        <f>V56*3</f>
        <v>1887.6000000000001</v>
      </c>
      <c r="Y56" s="34">
        <f>X56-V75</f>
        <v>7.600000000000136</v>
      </c>
      <c r="Z56" s="15">
        <f>V56*4</f>
        <v>2516.8</v>
      </c>
      <c r="AA56" s="2">
        <f>V56*5</f>
        <v>3146</v>
      </c>
      <c r="AB56" s="14">
        <f>AA56-V84</f>
        <v>3.599999999999909</v>
      </c>
      <c r="AC56" s="2"/>
      <c r="AD56" s="3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3" t="s">
        <v>28</v>
      </c>
      <c r="AQ56" s="3"/>
      <c r="AR56" s="3"/>
      <c r="AS56" s="3"/>
      <c r="AT56" s="3"/>
      <c r="AU56" s="35">
        <f>AU44*2</f>
        <v>623.1530799999999</v>
      </c>
      <c r="AV56" s="9">
        <f>AU56*2</f>
        <v>1246.3061599999999</v>
      </c>
      <c r="AW56" s="10">
        <f>AU56*3</f>
        <v>1869.4592399999997</v>
      </c>
      <c r="AX56" s="11">
        <f>AW56-AU75</f>
        <v>0.4905999999996311</v>
      </c>
      <c r="AY56" s="12">
        <f>AU56*4</f>
        <v>2492.6123199999997</v>
      </c>
      <c r="AZ56" s="10">
        <f>AU56*5</f>
        <v>3115.7653999999998</v>
      </c>
      <c r="BA56" s="10">
        <f>AZ56-AU84</f>
        <v>-30.176519999999982</v>
      </c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 t="s">
        <v>28</v>
      </c>
      <c r="BO56" s="3"/>
      <c r="BP56" s="3"/>
      <c r="BQ56" s="3"/>
      <c r="BR56" s="3"/>
      <c r="BS56" s="35">
        <f>BS44*2</f>
        <v>623.8371016444678</v>
      </c>
      <c r="BT56" s="9">
        <f>BS56*2</f>
        <v>1247.6742032889356</v>
      </c>
      <c r="BU56" s="10">
        <f>BS56*3</f>
        <v>1871.5113049334034</v>
      </c>
      <c r="BV56" s="19">
        <f>BU56-BS75</f>
        <v>9.355076144856866E-07</v>
      </c>
      <c r="BW56" s="12">
        <f>BS56*4</f>
        <v>2495.348406577871</v>
      </c>
      <c r="BX56" s="10">
        <f>BS56*5</f>
        <v>3119.185508222339</v>
      </c>
      <c r="BY56" s="10">
        <f>BX56-BS84</f>
        <v>-29.196125340784874</v>
      </c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</row>
    <row r="57" spans="1:89" ht="12.75">
      <c r="A57" s="3" t="s">
        <v>29</v>
      </c>
      <c r="B57" s="1">
        <f>B56*1.0594630943593</f>
        <v>659.2551138257405</v>
      </c>
      <c r="C57" s="9">
        <f>B57*2</f>
        <v>1318.510227651481</v>
      </c>
      <c r="D57" s="10">
        <f>B57*3</f>
        <v>1977.7653414772217</v>
      </c>
      <c r="E57" s="20">
        <f>D57-B76</f>
        <v>2.2321364527215337</v>
      </c>
      <c r="F57" s="36">
        <f>B57*4</f>
        <v>2637.020455302962</v>
      </c>
      <c r="G57" s="10">
        <f>B57*5</f>
        <v>3296.2755691287025</v>
      </c>
      <c r="H57" s="10">
        <f>G57-B85</f>
        <v>-26.16201151086625</v>
      </c>
      <c r="U57" s="3" t="s">
        <v>29</v>
      </c>
      <c r="V57" s="30">
        <f>V45*2</f>
        <v>658.4</v>
      </c>
      <c r="W57" s="15">
        <f>V57*2</f>
        <v>1316.8</v>
      </c>
      <c r="X57" s="2">
        <f>V57*3</f>
        <v>1975.1999999999998</v>
      </c>
      <c r="Y57" s="20">
        <f>X57-V76</f>
        <v>3.9999999999997726</v>
      </c>
      <c r="Z57" s="15">
        <f>V57*4</f>
        <v>2633.6</v>
      </c>
      <c r="AA57" s="2">
        <f>V57*5</f>
        <v>3292</v>
      </c>
      <c r="AB57" s="10">
        <f>AA57-V85</f>
        <v>-44</v>
      </c>
      <c r="AC57" s="2"/>
      <c r="AD57" s="3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3" t="s">
        <v>29</v>
      </c>
      <c r="AQ57" s="3"/>
      <c r="AR57" s="3"/>
      <c r="AS57" s="3"/>
      <c r="AT57" s="3"/>
      <c r="AU57" s="35">
        <f>AU45*2</f>
        <v>658.3038</v>
      </c>
      <c r="AV57" s="9">
        <f>AU57*2</f>
        <v>1316.6076</v>
      </c>
      <c r="AW57" s="10">
        <f>AU57*3</f>
        <v>1974.9114</v>
      </c>
      <c r="AX57" s="11">
        <f>AW57-AU76</f>
        <v>0.5187599999997019</v>
      </c>
      <c r="AY57" s="12">
        <f>AU57*4</f>
        <v>2633.2152</v>
      </c>
      <c r="AZ57" s="10">
        <f>AU57*5</f>
        <v>3291.5190000000002</v>
      </c>
      <c r="BA57" s="10">
        <f>AZ57-AU85</f>
        <v>-31.8784399999995</v>
      </c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 t="s">
        <v>29</v>
      </c>
      <c r="BO57" s="3"/>
      <c r="BP57" s="3"/>
      <c r="BQ57" s="3"/>
      <c r="BR57" s="3"/>
      <c r="BS57" s="35">
        <f>BS45*2</f>
        <v>657.9533008992786</v>
      </c>
      <c r="BT57" s="9">
        <f>BS57*2</f>
        <v>1315.9066017985572</v>
      </c>
      <c r="BU57" s="10">
        <f>BS57*3</f>
        <v>1973.8599026978359</v>
      </c>
      <c r="BV57" s="19">
        <f>BU57-BS76</f>
        <v>9.86668283076142E-07</v>
      </c>
      <c r="BW57" s="12">
        <f>BS57*4</f>
        <v>2631.8132035971144</v>
      </c>
      <c r="BX57" s="10">
        <f>BS57*5</f>
        <v>3289.766504496393</v>
      </c>
      <c r="BY57" s="10">
        <f>BX57-BS85</f>
        <v>-37.36470593722606</v>
      </c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</row>
    <row r="58" spans="1:89" ht="12.75">
      <c r="A58" s="3" t="s">
        <v>30</v>
      </c>
      <c r="B58" s="1">
        <f>B57*1.0594630943593</f>
        <v>698.4564628660085</v>
      </c>
      <c r="C58" s="9">
        <f>B58*2</f>
        <v>1396.912925732017</v>
      </c>
      <c r="D58" s="10">
        <f>B58*3</f>
        <v>2095.3693885980256</v>
      </c>
      <c r="E58" s="20">
        <f>D58-B77</f>
        <v>2.3648661932325012</v>
      </c>
      <c r="F58" s="36">
        <f>B58*4</f>
        <v>2793.825851464034</v>
      </c>
      <c r="U58" s="3" t="s">
        <v>30</v>
      </c>
      <c r="V58" s="30">
        <f>V46*2</f>
        <v>703.6</v>
      </c>
      <c r="W58" s="15">
        <f>V58*2</f>
        <v>1407.2</v>
      </c>
      <c r="X58" s="2">
        <f>V58*3</f>
        <v>2110.8</v>
      </c>
      <c r="Y58" s="34">
        <f>X58-V77</f>
        <v>6.800000000000182</v>
      </c>
      <c r="Z58" s="15">
        <f>V58*4</f>
        <v>2814.4</v>
      </c>
      <c r="AA58" s="2"/>
      <c r="AB58" s="2"/>
      <c r="AC58" s="2"/>
      <c r="AD58" s="3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3" t="s">
        <v>30</v>
      </c>
      <c r="AQ58" s="3"/>
      <c r="AR58" s="3"/>
      <c r="AS58" s="3"/>
      <c r="AT58" s="3"/>
      <c r="AU58" s="35">
        <f>AU46*2</f>
        <v>700.8812800000001</v>
      </c>
      <c r="AV58" s="9">
        <f>AU58*2</f>
        <v>1401.7625600000001</v>
      </c>
      <c r="AW58" s="10">
        <f>AU58*3</f>
        <v>2102.64384</v>
      </c>
      <c r="AX58" s="11">
        <f>AW58-AU77</f>
        <v>-0.05455999999958294</v>
      </c>
      <c r="AY58" s="12">
        <f>AU58*4</f>
        <v>2803.5251200000002</v>
      </c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30</v>
      </c>
      <c r="BO58" s="3"/>
      <c r="BP58" s="3"/>
      <c r="BQ58" s="3"/>
      <c r="BR58" s="3"/>
      <c r="BS58" s="35">
        <f>BS46*2</f>
        <v>701.8167386483957</v>
      </c>
      <c r="BT58" s="9">
        <f>BS58*2</f>
        <v>1403.6334772967914</v>
      </c>
      <c r="BU58" s="10">
        <f>BS58*3</f>
        <v>2105.450215945187</v>
      </c>
      <c r="BV58" s="19">
        <f>BU58-BS77</f>
        <v>1.0524463505134918E-06</v>
      </c>
      <c r="BW58" s="12">
        <f>BS58*4</f>
        <v>2807.266954593583</v>
      </c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</row>
    <row r="59" spans="1:89" ht="12.75">
      <c r="A59" s="3" t="s">
        <v>31</v>
      </c>
      <c r="B59" s="1">
        <f>B58*1.0594630943593</f>
        <v>739.9888454232696</v>
      </c>
      <c r="C59" s="9">
        <f>B59*2</f>
        <v>1479.9776908465392</v>
      </c>
      <c r="D59" s="10">
        <f>B59*3</f>
        <v>2219.966536269809</v>
      </c>
      <c r="E59" s="20">
        <f>D59-B78</f>
        <v>2.5054884548276277</v>
      </c>
      <c r="F59" s="36">
        <f>B59*4</f>
        <v>2959.9553816930784</v>
      </c>
      <c r="U59" s="3" t="s">
        <v>31</v>
      </c>
      <c r="V59" s="30">
        <f>V47*2</f>
        <v>751.6</v>
      </c>
      <c r="W59" s="15">
        <f>V59*2</f>
        <v>1503.2</v>
      </c>
      <c r="X59" s="2">
        <f>V59*3</f>
        <v>2254.8</v>
      </c>
      <c r="Y59" s="34">
        <f>X59-V78</f>
        <v>5.200000000000273</v>
      </c>
      <c r="Z59" s="15">
        <f>V59*4</f>
        <v>3006.4</v>
      </c>
      <c r="AA59" s="2"/>
      <c r="AB59" s="2"/>
      <c r="AC59" s="2"/>
      <c r="AD59" s="3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3" t="s">
        <v>31</v>
      </c>
      <c r="AQ59" s="3"/>
      <c r="AR59" s="3"/>
      <c r="AS59" s="3"/>
      <c r="AT59" s="3"/>
      <c r="AU59" s="35">
        <f>AU47*2</f>
        <v>738.28128</v>
      </c>
      <c r="AV59" s="9">
        <f>AU59*2</f>
        <v>1476.56256</v>
      </c>
      <c r="AW59" s="10">
        <f>AU59*3</f>
        <v>2214.84384</v>
      </c>
      <c r="AX59" s="11">
        <f>AW59-AU78</f>
        <v>-0.6969600000002174</v>
      </c>
      <c r="AY59" s="12">
        <f>AU59*4</f>
        <v>2953.12512</v>
      </c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 t="s">
        <v>31</v>
      </c>
      <c r="BO59" s="3"/>
      <c r="BP59" s="3"/>
      <c r="BQ59" s="3"/>
      <c r="BR59" s="3"/>
      <c r="BS59" s="35">
        <f>BS47*2</f>
        <v>740.1974627716872</v>
      </c>
      <c r="BT59" s="9">
        <f>BS59*2</f>
        <v>1480.3949255433745</v>
      </c>
      <c r="BU59" s="10">
        <f>BS59*3</f>
        <v>2220.5923883150617</v>
      </c>
      <c r="BV59" s="20">
        <f>BU59-BS78</f>
        <v>2.5049135838994516</v>
      </c>
      <c r="BW59" s="12">
        <f>BS59*4</f>
        <v>2960.789851086749</v>
      </c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</row>
    <row r="60" spans="1:89" ht="12.75">
      <c r="A60" s="3" t="s">
        <v>32</v>
      </c>
      <c r="B60" s="1">
        <f>B59*1.0594630943593</f>
        <v>783.9908719634994</v>
      </c>
      <c r="C60" s="9">
        <f>B60*2</f>
        <v>1567.981743926999</v>
      </c>
      <c r="D60" s="10">
        <f>B60*3</f>
        <v>2351.972615890498</v>
      </c>
      <c r="E60" s="20">
        <f>D60-B79</f>
        <v>2.6544725512330842</v>
      </c>
      <c r="F60" s="36">
        <f>B60*4</f>
        <v>3135.963487853998</v>
      </c>
      <c r="U60" s="3" t="s">
        <v>32</v>
      </c>
      <c r="V60" s="30">
        <f>V48*2</f>
        <v>785.6</v>
      </c>
      <c r="W60" s="15">
        <f>V60*2</f>
        <v>1571.2</v>
      </c>
      <c r="X60" s="2">
        <f>V60*3</f>
        <v>2356.8</v>
      </c>
      <c r="Y60" s="20">
        <f>X60-V79</f>
        <v>3.200000000000273</v>
      </c>
      <c r="Z60" s="15">
        <f>V60*4</f>
        <v>3142.4</v>
      </c>
      <c r="AA60" s="2"/>
      <c r="AB60" s="2"/>
      <c r="AC60" s="2"/>
      <c r="AD60" s="3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3" t="s">
        <v>32</v>
      </c>
      <c r="AQ60" s="3"/>
      <c r="AR60" s="3"/>
      <c r="AS60" s="3"/>
      <c r="AT60" s="3"/>
      <c r="AU60" s="35">
        <f>AU48*2</f>
        <v>786.4854799999999</v>
      </c>
      <c r="AV60" s="9">
        <f>AU60*2</f>
        <v>1572.9709599999999</v>
      </c>
      <c r="AW60" s="10">
        <f>AU60*3</f>
        <v>2359.45644</v>
      </c>
      <c r="AX60" s="21">
        <f>AW60-AU79</f>
        <v>6.742999999999938</v>
      </c>
      <c r="AY60" s="12">
        <f>AU60*4</f>
        <v>3145.9419199999998</v>
      </c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 t="s">
        <v>32</v>
      </c>
      <c r="BO60" s="3"/>
      <c r="BP60" s="3"/>
      <c r="BQ60" s="3"/>
      <c r="BR60" s="3"/>
      <c r="BS60" s="35">
        <f>BS48*2</f>
        <v>787.095408390781</v>
      </c>
      <c r="BT60" s="9">
        <f>BS60*2</f>
        <v>1574.190816781562</v>
      </c>
      <c r="BU60" s="10">
        <f>BS60*3</f>
        <v>2361.286225172343</v>
      </c>
      <c r="BV60" s="37">
        <f>BU60-BS79</f>
        <v>7.321128771995518</v>
      </c>
      <c r="BW60" s="12">
        <f>BS60*4</f>
        <v>3148.381633563124</v>
      </c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</row>
    <row r="61" spans="1:89" ht="12.75">
      <c r="A61" s="3" t="s">
        <v>33</v>
      </c>
      <c r="B61" s="1">
        <f>B60*1.0594630943593</f>
        <v>830.6093951598912</v>
      </c>
      <c r="C61" s="9">
        <f>B61*2</f>
        <v>1661.2187903197823</v>
      </c>
      <c r="D61" s="10">
        <f>B61*3</f>
        <v>2491.8281854796733</v>
      </c>
      <c r="E61" s="20">
        <f>D61-B80</f>
        <v>2.812315703020886</v>
      </c>
      <c r="F61" s="36">
        <f>B61*4</f>
        <v>3322.4375806395647</v>
      </c>
      <c r="U61" s="3" t="s">
        <v>33</v>
      </c>
      <c r="V61" s="30">
        <f>V49*2</f>
        <v>834</v>
      </c>
      <c r="W61" s="15">
        <f>V61*2</f>
        <v>1668</v>
      </c>
      <c r="X61" s="2">
        <f>V61*3</f>
        <v>2502</v>
      </c>
      <c r="Y61" s="21">
        <f>X61-V80</f>
        <v>-14.800000000000182</v>
      </c>
      <c r="Z61" s="15">
        <f>V61*4</f>
        <v>3336</v>
      </c>
      <c r="AA61" s="2"/>
      <c r="AB61" s="2"/>
      <c r="AC61" s="2"/>
      <c r="AD61" s="3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3" t="s">
        <v>33</v>
      </c>
      <c r="AQ61" s="3"/>
      <c r="AR61" s="3"/>
      <c r="AS61" s="3"/>
      <c r="AT61" s="3"/>
      <c r="AU61" s="35">
        <f>AU49*2</f>
        <v>830.8493599999999</v>
      </c>
      <c r="AV61" s="9">
        <f>AU61*2</f>
        <v>1661.6987199999999</v>
      </c>
      <c r="AW61" s="10">
        <f>AU61*3</f>
        <v>2492.5480799999996</v>
      </c>
      <c r="AX61" s="11">
        <f>AW61-AU80</f>
        <v>-0.0642400000001544</v>
      </c>
      <c r="AY61" s="2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 t="s">
        <v>33</v>
      </c>
      <c r="BO61" s="3"/>
      <c r="BP61" s="3"/>
      <c r="BQ61" s="3"/>
      <c r="BR61" s="3"/>
      <c r="BS61" s="35">
        <f>BS49*2</f>
        <v>831.7828026084047</v>
      </c>
      <c r="BT61" s="9">
        <f>BS61*2</f>
        <v>1663.5656052168094</v>
      </c>
      <c r="BU61" s="10">
        <f>BS61*3</f>
        <v>2495.348407825214</v>
      </c>
      <c r="BV61" s="19">
        <f>BU61-BS80</f>
        <v>1.2473428796511143E-06</v>
      </c>
      <c r="BW61" s="2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</row>
    <row r="62" spans="1:89" ht="12.75">
      <c r="A62" s="3" t="s">
        <v>22</v>
      </c>
      <c r="B62" s="1">
        <f>B61*1.0594630943593</f>
        <v>880.000000000001</v>
      </c>
      <c r="C62" s="9">
        <f>B62*2</f>
        <v>1760.000000000002</v>
      </c>
      <c r="D62" s="10">
        <f>B62*3</f>
        <v>2640.000000000003</v>
      </c>
      <c r="E62" s="20">
        <f>D62-B81</f>
        <v>2.9795446970383637</v>
      </c>
      <c r="U62" s="3" t="s">
        <v>22</v>
      </c>
      <c r="V62" s="30">
        <f>V50*2</f>
        <v>880</v>
      </c>
      <c r="W62" s="15">
        <f>V62*2</f>
        <v>1760</v>
      </c>
      <c r="X62" s="2">
        <f>V62*3</f>
        <v>2640</v>
      </c>
      <c r="Y62" s="34">
        <f>X62-V81</f>
        <v>6.400000000000091</v>
      </c>
      <c r="Z62" s="2"/>
      <c r="AA62" s="2"/>
      <c r="AB62" s="2"/>
      <c r="AC62" s="2"/>
      <c r="AD62" s="3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3" t="s">
        <v>22</v>
      </c>
      <c r="AQ62" s="3"/>
      <c r="AR62" s="3"/>
      <c r="AS62" s="3"/>
      <c r="AT62" s="3"/>
      <c r="AU62" s="35">
        <f>AU50*2</f>
        <v>880</v>
      </c>
      <c r="AV62" s="9">
        <f>AU62*2</f>
        <v>1760</v>
      </c>
      <c r="AW62" s="10">
        <f>AU62*3</f>
        <v>2640</v>
      </c>
      <c r="AX62" s="21">
        <f>AW62-AU81</f>
        <v>6.784799999999905</v>
      </c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3"/>
      <c r="BL62" s="3"/>
      <c r="BM62" s="3"/>
      <c r="BN62" s="3" t="s">
        <v>22</v>
      </c>
      <c r="BO62" s="3"/>
      <c r="BP62" s="3"/>
      <c r="BQ62" s="3"/>
      <c r="BR62" s="3"/>
      <c r="BS62" s="35">
        <f>BS50*2</f>
        <v>880</v>
      </c>
      <c r="BT62" s="9">
        <f>BS62*2</f>
        <v>1760</v>
      </c>
      <c r="BU62" s="10">
        <f>BS62*3</f>
        <v>2640</v>
      </c>
      <c r="BV62" s="37">
        <f>BU62-BS81</f>
        <v>8.186796402885648</v>
      </c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</row>
    <row r="63" spans="1:89" ht="12.75">
      <c r="A63" s="3" t="s">
        <v>23</v>
      </c>
      <c r="B63" s="1">
        <f>B62*1.0594630943593</f>
        <v>932.327523036181</v>
      </c>
      <c r="C63" s="9">
        <f>B63*2</f>
        <v>1864.655046072362</v>
      </c>
      <c r="D63" s="10">
        <f>B63*3</f>
        <v>2796.982569108543</v>
      </c>
      <c r="E63" s="20">
        <f>D63-B82</f>
        <v>3.1567176445059886</v>
      </c>
      <c r="U63" s="3" t="s">
        <v>23</v>
      </c>
      <c r="V63" s="30">
        <f>V51*2</f>
        <v>940</v>
      </c>
      <c r="W63" s="15">
        <f>V63*2</f>
        <v>1880</v>
      </c>
      <c r="X63" s="2">
        <f>V63*3</f>
        <v>2820</v>
      </c>
      <c r="Y63" s="34">
        <f>X63-V82</f>
        <v>5.599999999999909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3" t="s">
        <v>23</v>
      </c>
      <c r="AQ63" s="3"/>
      <c r="AR63" s="3"/>
      <c r="AS63" s="3"/>
      <c r="AT63" s="3"/>
      <c r="AU63" s="35">
        <f>AU51*2</f>
        <v>934.48432</v>
      </c>
      <c r="AV63" s="9">
        <f>AU63*2</f>
        <v>1868.96864</v>
      </c>
      <c r="AW63" s="10">
        <f>AU63*3</f>
        <v>2803.45296</v>
      </c>
      <c r="AX63" s="11">
        <f>AW63-AU82</f>
        <v>-0.0721600000001672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3"/>
      <c r="BL63" s="3"/>
      <c r="BM63" s="3"/>
      <c r="BN63" s="3" t="s">
        <v>23</v>
      </c>
      <c r="BO63" s="3"/>
      <c r="BP63" s="3"/>
      <c r="BQ63" s="3"/>
      <c r="BR63" s="3"/>
      <c r="BS63" s="35">
        <f>BS51*2</f>
        <v>935.7556519989479</v>
      </c>
      <c r="BT63" s="9">
        <f>BS63*2</f>
        <v>1871.5113039978958</v>
      </c>
      <c r="BU63" s="10">
        <f>BS63*3</f>
        <v>2807.2669559968435</v>
      </c>
      <c r="BV63" s="19">
        <f>BU63-BS82</f>
        <v>1.4032607396075036E-06</v>
      </c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</row>
    <row r="64" spans="1:89" ht="12.75">
      <c r="A64" s="3" t="s">
        <v>24</v>
      </c>
      <c r="B64" s="1">
        <f>B63*1.0594630943593</f>
        <v>987.7666025122495</v>
      </c>
      <c r="C64" s="9">
        <f>B64*2</f>
        <v>1975.533205024499</v>
      </c>
      <c r="D64" s="10">
        <f>B64*3</f>
        <v>2963.2998075367486</v>
      </c>
      <c r="E64" s="20">
        <f>D64-B83</f>
        <v>3.344425843667068</v>
      </c>
      <c r="U64" s="3" t="s">
        <v>24</v>
      </c>
      <c r="V64" s="30">
        <f>V52*2</f>
        <v>985.6</v>
      </c>
      <c r="W64" s="15">
        <f>V64*2</f>
        <v>1971.2</v>
      </c>
      <c r="X64" s="2">
        <f>V64*3</f>
        <v>2956.8</v>
      </c>
      <c r="Y64" s="21">
        <f>X64-V83</f>
        <v>-49.59999999999991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3" t="s">
        <v>24</v>
      </c>
      <c r="AQ64" s="3"/>
      <c r="AR64" s="3"/>
      <c r="AS64" s="3"/>
      <c r="AT64" s="3"/>
      <c r="AU64" s="35">
        <f>AU52*2</f>
        <v>987.1963200000001</v>
      </c>
      <c r="AV64" s="9">
        <f>AU64*2</f>
        <v>1974.3926400000003</v>
      </c>
      <c r="AW64" s="10">
        <f>AU64*3</f>
        <v>2961.5889600000005</v>
      </c>
      <c r="AX64" s="37">
        <f>AW64-AU83</f>
        <v>8.463840000000346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3"/>
      <c r="BL64" s="3"/>
      <c r="BM64" s="3"/>
      <c r="BN64" s="3" t="s">
        <v>24</v>
      </c>
      <c r="BO64" s="3"/>
      <c r="BP64" s="3"/>
      <c r="BQ64" s="3"/>
      <c r="BR64" s="3"/>
      <c r="BS64" s="35">
        <f>BS52*2</f>
        <v>986.9299508555838</v>
      </c>
      <c r="BT64" s="9">
        <f>BS64*2</f>
        <v>1973.8599017111676</v>
      </c>
      <c r="BU64" s="10">
        <f>BS64*3</f>
        <v>2960.7898525667515</v>
      </c>
      <c r="BV64" s="19">
        <f>BU64-BS83</f>
        <v>1.4800025383010507E-06</v>
      </c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</row>
    <row r="65" spans="1:89" ht="12.75">
      <c r="A65" s="3" t="s">
        <v>25</v>
      </c>
      <c r="B65" s="1">
        <f>B64*1.0594630943593</f>
        <v>1046.5022612023959</v>
      </c>
      <c r="C65" s="9">
        <f>B65*2</f>
        <v>2093.0045224047917</v>
      </c>
      <c r="D65" s="10">
        <f>B65*3</f>
        <v>3139.5067836071876</v>
      </c>
      <c r="E65" s="20">
        <f>D65-B84</f>
        <v>3.5432957531861575</v>
      </c>
      <c r="U65" s="3" t="s">
        <v>25</v>
      </c>
      <c r="V65" s="30">
        <f>V53*2</f>
        <v>1052</v>
      </c>
      <c r="W65" s="15">
        <f>V65*2</f>
        <v>2104</v>
      </c>
      <c r="X65" s="2">
        <f>V65*3</f>
        <v>3156</v>
      </c>
      <c r="Y65" s="21">
        <f>X65-V84</f>
        <v>13.599999999999909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3" t="s">
        <v>25</v>
      </c>
      <c r="AQ65" s="3"/>
      <c r="AR65" s="3"/>
      <c r="AS65" s="3"/>
      <c r="AT65" s="3"/>
      <c r="AU65" s="35">
        <f>AU53*2</f>
        <v>1051.3491999999999</v>
      </c>
      <c r="AV65" s="9">
        <f>AU65*2</f>
        <v>2102.6983999999998</v>
      </c>
      <c r="AW65" s="10">
        <f>AU65*3</f>
        <v>3154.0476</v>
      </c>
      <c r="AX65" s="37">
        <f>AW65-AU84</f>
        <v>8.10568000000012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3"/>
      <c r="BL65" s="3"/>
      <c r="BM65" s="3"/>
      <c r="BN65" s="3" t="s">
        <v>25</v>
      </c>
      <c r="BO65" s="3"/>
      <c r="BP65" s="3"/>
      <c r="BQ65" s="3"/>
      <c r="BR65" s="3"/>
      <c r="BS65" s="35">
        <f>BS53*2</f>
        <v>1052.7251074463704</v>
      </c>
      <c r="BT65" s="9">
        <f>BS65*2</f>
        <v>2105.450214892741</v>
      </c>
      <c r="BU65" s="10">
        <f>BS65*3</f>
        <v>3158.1753223391115</v>
      </c>
      <c r="BV65" s="37">
        <f>BU65-BS84</f>
        <v>9.793688775987448</v>
      </c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</row>
    <row r="66" spans="1:89" ht="12.75">
      <c r="A66" s="3" t="s">
        <v>26</v>
      </c>
      <c r="B66" s="1">
        <f>B65*1.0594630943593</f>
        <v>1108.73052390749</v>
      </c>
      <c r="C66" s="9">
        <f>B66*2</f>
        <v>2217.46104781498</v>
      </c>
      <c r="D66" s="10">
        <f>B66*3</f>
        <v>3326.1915717224697</v>
      </c>
      <c r="E66" s="20">
        <f>D66-B85</f>
        <v>3.7539910829009386</v>
      </c>
      <c r="U66" s="3" t="s">
        <v>26</v>
      </c>
      <c r="V66" s="30">
        <f>V54*2</f>
        <v>1124.8</v>
      </c>
      <c r="W66" s="15">
        <f>V66*2</f>
        <v>2249.6</v>
      </c>
      <c r="X66" s="2">
        <f>V66*3</f>
        <v>3374.3999999999996</v>
      </c>
      <c r="Y66" s="21">
        <f>X66-V85</f>
        <v>38.399999999999636</v>
      </c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3" t="s">
        <v>26</v>
      </c>
      <c r="AQ66" s="3"/>
      <c r="AR66" s="3"/>
      <c r="AS66" s="3"/>
      <c r="AT66" s="3"/>
      <c r="AU66" s="35">
        <f>AU54*2</f>
        <v>1107.7704</v>
      </c>
      <c r="AV66" s="9">
        <f>AU66*2</f>
        <v>2215.5408</v>
      </c>
      <c r="AW66" s="10">
        <f>AU66*3</f>
        <v>3323.3112</v>
      </c>
      <c r="AX66" s="11">
        <f>AW66-AU85</f>
        <v>-0.08623999999963416</v>
      </c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3"/>
      <c r="BL66" s="3"/>
      <c r="BM66" s="3"/>
      <c r="BN66" s="3" t="s">
        <v>26</v>
      </c>
      <c r="BO66" s="3"/>
      <c r="BP66" s="3"/>
      <c r="BQ66" s="3"/>
      <c r="BR66" s="3"/>
      <c r="BS66" s="35">
        <f>BS54*2</f>
        <v>1109.0437373655811</v>
      </c>
      <c r="BT66" s="9">
        <f>BS66*2</f>
        <v>2218.0874747311623</v>
      </c>
      <c r="BU66" s="10">
        <f>BS66*3</f>
        <v>3327.131212096743</v>
      </c>
      <c r="BV66" s="19">
        <f>BU66-BS85</f>
        <v>1.66312429428217E-06</v>
      </c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</row>
    <row r="67" spans="1:89" ht="12.75">
      <c r="A67" s="3" t="s">
        <v>27</v>
      </c>
      <c r="B67" s="1">
        <f>B66*1.0594630943593</f>
        <v>1174.6590716696319</v>
      </c>
      <c r="C67" s="9">
        <f>B67*2</f>
        <v>2349.3181433392638</v>
      </c>
      <c r="D67" s="10"/>
      <c r="U67" s="3" t="s">
        <v>27</v>
      </c>
      <c r="V67" s="38">
        <f>V55*2</f>
        <v>1176.8</v>
      </c>
      <c r="W67" s="15">
        <f>V67*2</f>
        <v>2353.6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3" t="s">
        <v>27</v>
      </c>
      <c r="AQ67" s="3"/>
      <c r="AR67" s="3"/>
      <c r="AS67" s="3"/>
      <c r="AT67" s="3"/>
      <c r="AU67" s="39">
        <f>AU55*2</f>
        <v>1176.35672</v>
      </c>
      <c r="AV67" s="9">
        <f>AU67*2</f>
        <v>2352.71344</v>
      </c>
      <c r="AW67" s="3"/>
      <c r="AX67" s="3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3"/>
      <c r="BL67" s="3"/>
      <c r="BM67" s="3"/>
      <c r="BN67" s="3" t="s">
        <v>27</v>
      </c>
      <c r="BO67" s="3"/>
      <c r="BP67" s="3"/>
      <c r="BQ67" s="3"/>
      <c r="BR67" s="3"/>
      <c r="BS67" s="39">
        <f>BS55*2</f>
        <v>1176.9825482001738</v>
      </c>
      <c r="BT67" s="9">
        <f>BS67*2</f>
        <v>2353.9650964003476</v>
      </c>
      <c r="BU67" s="3"/>
      <c r="BV67" s="3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</row>
    <row r="68" spans="1:89" ht="12.75">
      <c r="A68" s="3" t="s">
        <v>28</v>
      </c>
      <c r="B68" s="1">
        <f>B67*1.0594630943593</f>
        <v>1244.5079348883255</v>
      </c>
      <c r="C68" s="9">
        <f>B68*2</f>
        <v>2489.015869776651</v>
      </c>
      <c r="U68" s="3" t="s">
        <v>28</v>
      </c>
      <c r="V68" s="30">
        <f>V56*2</f>
        <v>1258.4</v>
      </c>
      <c r="W68" s="15">
        <f>V68*2</f>
        <v>2516.8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3" t="s">
        <v>28</v>
      </c>
      <c r="AQ68" s="3"/>
      <c r="AR68" s="3"/>
      <c r="AS68" s="3"/>
      <c r="AT68" s="3"/>
      <c r="AU68" s="35">
        <f>AU56*2</f>
        <v>1246.3061599999999</v>
      </c>
      <c r="AV68" s="9">
        <f>AU68*2</f>
        <v>2492.6123199999997</v>
      </c>
      <c r="AW68" s="3"/>
      <c r="AX68" s="3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3"/>
      <c r="BL68" s="3"/>
      <c r="BM68" s="3"/>
      <c r="BN68" s="3" t="s">
        <v>28</v>
      </c>
      <c r="BO68" s="3"/>
      <c r="BP68" s="3"/>
      <c r="BQ68" s="3"/>
      <c r="BR68" s="3"/>
      <c r="BS68" s="35">
        <f>BS56*2</f>
        <v>1247.6742032889356</v>
      </c>
      <c r="BT68" s="9">
        <f>BS68*2</f>
        <v>2495.348406577871</v>
      </c>
      <c r="BU68" s="3"/>
      <c r="BV68" s="3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</row>
    <row r="69" spans="1:89" ht="12.75">
      <c r="A69" s="3" t="s">
        <v>29</v>
      </c>
      <c r="B69" s="1">
        <f>B68*1.0594630943593</f>
        <v>1318.5102276514817</v>
      </c>
      <c r="C69" s="9">
        <f>B69*2</f>
        <v>2637.0204553029635</v>
      </c>
      <c r="U69" s="3" t="s">
        <v>29</v>
      </c>
      <c r="V69" s="30">
        <f>V57*2</f>
        <v>1316.8</v>
      </c>
      <c r="W69" s="15">
        <f>V69*2</f>
        <v>2633.6</v>
      </c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3" t="s">
        <v>29</v>
      </c>
      <c r="AQ69" s="3"/>
      <c r="AR69" s="3"/>
      <c r="AS69" s="3"/>
      <c r="AT69" s="3"/>
      <c r="AU69" s="35">
        <f>AU57*2</f>
        <v>1316.6076</v>
      </c>
      <c r="AV69" s="9">
        <f>AU69*2</f>
        <v>2633.2152</v>
      </c>
      <c r="AW69" s="3"/>
      <c r="AX69" s="3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3"/>
      <c r="BL69" s="3"/>
      <c r="BM69" s="3"/>
      <c r="BN69" s="3" t="s">
        <v>29</v>
      </c>
      <c r="BO69" s="3"/>
      <c r="BP69" s="3"/>
      <c r="BQ69" s="3"/>
      <c r="BR69" s="3"/>
      <c r="BS69" s="35">
        <f>BS57*2</f>
        <v>1315.9066017985572</v>
      </c>
      <c r="BT69" s="9">
        <f>BS69*2</f>
        <v>2631.8132035971144</v>
      </c>
      <c r="BU69" s="3"/>
      <c r="BV69" s="3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</row>
    <row r="70" spans="1:89" ht="12.75">
      <c r="A70" s="3" t="s">
        <v>30</v>
      </c>
      <c r="B70" s="1">
        <f>B69*1.0594630943593</f>
        <v>1396.9129257320178</v>
      </c>
      <c r="C70" s="9">
        <f>B70*2</f>
        <v>2793.8258514640356</v>
      </c>
      <c r="U70" s="3" t="s">
        <v>30</v>
      </c>
      <c r="V70" s="30">
        <f>V58*2</f>
        <v>1407.2</v>
      </c>
      <c r="W70" s="15">
        <f>V70*2</f>
        <v>2814.4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3" t="s">
        <v>30</v>
      </c>
      <c r="AQ70" s="3"/>
      <c r="AR70" s="3"/>
      <c r="AS70" s="3"/>
      <c r="AT70" s="3"/>
      <c r="AU70" s="35">
        <f>AU58*2</f>
        <v>1401.7625600000001</v>
      </c>
      <c r="AV70" s="9">
        <f>AU70*2</f>
        <v>2803.5251200000002</v>
      </c>
      <c r="AW70" s="3"/>
      <c r="AX70" s="3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3"/>
      <c r="BL70" s="3"/>
      <c r="BM70" s="3"/>
      <c r="BN70" s="3" t="s">
        <v>30</v>
      </c>
      <c r="BO70" s="3"/>
      <c r="BP70" s="3"/>
      <c r="BQ70" s="3"/>
      <c r="BR70" s="3"/>
      <c r="BS70" s="35">
        <f>BS58*2</f>
        <v>1403.6334772967914</v>
      </c>
      <c r="BT70" s="9">
        <f>BS70*2</f>
        <v>2807.266954593583</v>
      </c>
      <c r="BU70" s="3"/>
      <c r="BV70" s="3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</row>
    <row r="71" spans="1:89" ht="12.75">
      <c r="A71" s="3" t="s">
        <v>31</v>
      </c>
      <c r="B71" s="1">
        <f>B70*1.0594630943593</f>
        <v>1479.97769084654</v>
      </c>
      <c r="C71" s="9">
        <f>B71*2</f>
        <v>2959.95538169308</v>
      </c>
      <c r="U71" s="3" t="s">
        <v>31</v>
      </c>
      <c r="V71" s="30">
        <f>V59*2</f>
        <v>1503.2</v>
      </c>
      <c r="W71" s="15">
        <f>V71*2</f>
        <v>3006.4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3" t="s">
        <v>31</v>
      </c>
      <c r="AQ71" s="3"/>
      <c r="AR71" s="3"/>
      <c r="AS71" s="3"/>
      <c r="AT71" s="3"/>
      <c r="AU71" s="35">
        <f>AU59*2</f>
        <v>1476.56256</v>
      </c>
      <c r="AV71" s="9">
        <f>AU71*2</f>
        <v>2953.12512</v>
      </c>
      <c r="AW71" s="3"/>
      <c r="AX71" s="3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3"/>
      <c r="BL71" s="3"/>
      <c r="BM71" s="3"/>
      <c r="BN71" s="3" t="s">
        <v>31</v>
      </c>
      <c r="BO71" s="3"/>
      <c r="BP71" s="3"/>
      <c r="BQ71" s="3"/>
      <c r="BR71" s="3"/>
      <c r="BS71" s="35">
        <f>BS59*2</f>
        <v>1480.3949255433745</v>
      </c>
      <c r="BT71" s="9">
        <f>BS71*2</f>
        <v>2960.789851086749</v>
      </c>
      <c r="BU71" s="3"/>
      <c r="BV71" s="3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</row>
    <row r="72" spans="1:89" ht="12.75">
      <c r="A72" s="3" t="s">
        <v>32</v>
      </c>
      <c r="B72" s="1">
        <f>B71*1.0594630943593</f>
        <v>1567.9817439269998</v>
      </c>
      <c r="C72" s="9">
        <f>B72*2</f>
        <v>3135.9634878539996</v>
      </c>
      <c r="U72" s="3" t="s">
        <v>32</v>
      </c>
      <c r="V72" s="30">
        <f>V60*2</f>
        <v>1571.2</v>
      </c>
      <c r="W72" s="15">
        <f>V72*2</f>
        <v>3142.4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3" t="s">
        <v>32</v>
      </c>
      <c r="AQ72" s="3"/>
      <c r="AR72" s="3"/>
      <c r="AS72" s="3"/>
      <c r="AT72" s="3"/>
      <c r="AU72" s="35">
        <f>AU60*2</f>
        <v>1572.9709599999999</v>
      </c>
      <c r="AV72" s="9">
        <f>AU72*2</f>
        <v>3145.9419199999998</v>
      </c>
      <c r="AW72" s="3"/>
      <c r="AX72" s="3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3"/>
      <c r="BL72" s="3"/>
      <c r="BM72" s="3"/>
      <c r="BN72" s="3" t="s">
        <v>32</v>
      </c>
      <c r="BO72" s="3"/>
      <c r="BP72" s="3"/>
      <c r="BQ72" s="3"/>
      <c r="BR72" s="3"/>
      <c r="BS72" s="35">
        <f>BS60*2</f>
        <v>1574.190816781562</v>
      </c>
      <c r="BT72" s="9">
        <f>BS72*2</f>
        <v>3148.381633563124</v>
      </c>
      <c r="BU72" s="3"/>
      <c r="BV72" s="3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</row>
    <row r="73" spans="1:89" ht="12.75">
      <c r="A73" s="3" t="s">
        <v>33</v>
      </c>
      <c r="B73" s="1">
        <f>B72*1.0594630943593</f>
        <v>1661.2187903197835</v>
      </c>
      <c r="C73" s="9">
        <f>B73*2</f>
        <v>3322.437580639567</v>
      </c>
      <c r="U73" s="3" t="s">
        <v>33</v>
      </c>
      <c r="V73" s="30">
        <f>V61*2</f>
        <v>1668</v>
      </c>
      <c r="W73" s="15">
        <f>V73*2</f>
        <v>3336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3" t="s">
        <v>33</v>
      </c>
      <c r="AQ73" s="3"/>
      <c r="AR73" s="3"/>
      <c r="AS73" s="3"/>
      <c r="AT73" s="3"/>
      <c r="AU73" s="35">
        <f>AU61*2</f>
        <v>1661.6987199999999</v>
      </c>
      <c r="AV73" s="9">
        <f>AU73*2</f>
        <v>3323.3974399999997</v>
      </c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3"/>
      <c r="BL73" s="3"/>
      <c r="BM73" s="3"/>
      <c r="BN73" s="3" t="s">
        <v>33</v>
      </c>
      <c r="BO73" s="3"/>
      <c r="BP73" s="3"/>
      <c r="BQ73" s="3"/>
      <c r="BR73" s="3"/>
      <c r="BS73" s="35">
        <f>BS61*2</f>
        <v>1663.5656052168094</v>
      </c>
      <c r="BT73" s="9">
        <f>BS73*2</f>
        <v>3327.131210433619</v>
      </c>
      <c r="BU73" s="3"/>
      <c r="BV73" s="3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</row>
    <row r="74" spans="1:89" ht="12.75">
      <c r="A74" s="3" t="s">
        <v>22</v>
      </c>
      <c r="B74" s="1">
        <f>B73*1.0594630943593</f>
        <v>1760.0000000000032</v>
      </c>
      <c r="U74" s="3" t="s">
        <v>22</v>
      </c>
      <c r="V74" s="30">
        <f>V62*2</f>
        <v>1760</v>
      </c>
      <c r="W74" s="3"/>
      <c r="X74" s="3"/>
      <c r="Y74" s="3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" t="s">
        <v>22</v>
      </c>
      <c r="AQ74" s="3"/>
      <c r="AR74" s="3"/>
      <c r="AS74" s="3"/>
      <c r="AT74" s="3"/>
      <c r="AU74" s="35">
        <f>AU62*2</f>
        <v>1760</v>
      </c>
      <c r="AV74" s="35"/>
      <c r="AW74" s="3"/>
      <c r="AX74" s="3"/>
      <c r="AY74" s="3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"/>
      <c r="BL74" s="3"/>
      <c r="BM74" s="3"/>
      <c r="BN74" s="3" t="s">
        <v>22</v>
      </c>
      <c r="BO74" s="3"/>
      <c r="BP74" s="3"/>
      <c r="BQ74" s="3"/>
      <c r="BR74" s="3"/>
      <c r="BS74" s="35">
        <f>BS62*2</f>
        <v>1760</v>
      </c>
      <c r="BT74" s="35"/>
      <c r="BU74" s="3"/>
      <c r="BV74" s="3"/>
      <c r="BW74" s="3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"/>
      <c r="CJ74" s="3"/>
      <c r="CK74" s="3"/>
    </row>
    <row r="75" spans="1:89" ht="12.75">
      <c r="A75" s="3" t="s">
        <v>23</v>
      </c>
      <c r="B75" s="1">
        <f>B74*1.0594630943593</f>
        <v>1864.6550460723631</v>
      </c>
      <c r="U75" s="3" t="s">
        <v>23</v>
      </c>
      <c r="V75" s="30">
        <f>V63*2</f>
        <v>1880</v>
      </c>
      <c r="W75" s="3"/>
      <c r="X75" s="3"/>
      <c r="Y75" s="3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" t="s">
        <v>23</v>
      </c>
      <c r="AQ75" s="3"/>
      <c r="AR75" s="3"/>
      <c r="AS75" s="3"/>
      <c r="AT75" s="3"/>
      <c r="AU75" s="35">
        <f>AU63*2</f>
        <v>1868.96864</v>
      </c>
      <c r="AV75" s="35"/>
      <c r="AW75" s="3"/>
      <c r="AX75" s="3"/>
      <c r="AY75" s="3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"/>
      <c r="BL75" s="3"/>
      <c r="BM75" s="3"/>
      <c r="BN75" s="3" t="s">
        <v>23</v>
      </c>
      <c r="BO75" s="3"/>
      <c r="BP75" s="3"/>
      <c r="BQ75" s="3"/>
      <c r="BR75" s="3"/>
      <c r="BS75" s="35">
        <f>BS63*2</f>
        <v>1871.5113039978958</v>
      </c>
      <c r="BT75" s="35"/>
      <c r="BU75" s="3"/>
      <c r="BV75" s="3"/>
      <c r="BW75" s="3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"/>
      <c r="CJ75" s="3"/>
      <c r="CK75" s="3"/>
    </row>
    <row r="76" spans="1:89" ht="12.75">
      <c r="A76" s="3" t="s">
        <v>24</v>
      </c>
      <c r="B76" s="1">
        <f>B75*1.0594630943593</f>
        <v>1975.5332050245001</v>
      </c>
      <c r="U76" s="3" t="s">
        <v>24</v>
      </c>
      <c r="V76" s="30">
        <f>V64*2</f>
        <v>1971.2</v>
      </c>
      <c r="W76" s="3"/>
      <c r="X76" s="3"/>
      <c r="Y76" s="3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" t="s">
        <v>24</v>
      </c>
      <c r="AQ76" s="3"/>
      <c r="AR76" s="3"/>
      <c r="AS76" s="3"/>
      <c r="AT76" s="3"/>
      <c r="AU76" s="35">
        <f>AU64*2</f>
        <v>1974.3926400000003</v>
      </c>
      <c r="AV76" s="35"/>
      <c r="AW76" s="3"/>
      <c r="AX76" s="3"/>
      <c r="AY76" s="3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"/>
      <c r="BL76" s="3"/>
      <c r="BM76" s="3"/>
      <c r="BN76" s="3" t="s">
        <v>24</v>
      </c>
      <c r="BO76" s="3"/>
      <c r="BP76" s="3"/>
      <c r="BQ76" s="3"/>
      <c r="BR76" s="3"/>
      <c r="BS76" s="35">
        <f>BS64*2</f>
        <v>1973.8599017111676</v>
      </c>
      <c r="BT76" s="35"/>
      <c r="BU76" s="3"/>
      <c r="BV76" s="3"/>
      <c r="BW76" s="3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"/>
      <c r="CJ76" s="3"/>
      <c r="CK76" s="3"/>
    </row>
    <row r="77" spans="1:89" ht="12.75">
      <c r="A77" s="3" t="s">
        <v>25</v>
      </c>
      <c r="B77" s="1">
        <f>B76*1.0594630943593</f>
        <v>2093.004522404793</v>
      </c>
      <c r="U77" s="3" t="s">
        <v>25</v>
      </c>
      <c r="V77" s="30">
        <f>V65*2</f>
        <v>2104</v>
      </c>
      <c r="W77" s="3"/>
      <c r="X77" s="3"/>
      <c r="Y77" s="3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" t="s">
        <v>25</v>
      </c>
      <c r="AQ77" s="3"/>
      <c r="AR77" s="3"/>
      <c r="AS77" s="3"/>
      <c r="AT77" s="3"/>
      <c r="AU77" s="35">
        <f>AU65*2</f>
        <v>2102.6983999999998</v>
      </c>
      <c r="AV77" s="35"/>
      <c r="AW77" s="3"/>
      <c r="AX77" s="3"/>
      <c r="AY77" s="3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"/>
      <c r="BL77" s="3"/>
      <c r="BM77" s="3"/>
      <c r="BN77" s="3" t="s">
        <v>25</v>
      </c>
      <c r="BO77" s="3"/>
      <c r="BP77" s="3"/>
      <c r="BQ77" s="3"/>
      <c r="BR77" s="3"/>
      <c r="BS77" s="35">
        <f>BS65*2</f>
        <v>2105.450214892741</v>
      </c>
      <c r="BT77" s="35"/>
      <c r="BU77" s="3"/>
      <c r="BV77" s="3"/>
      <c r="BW77" s="3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"/>
      <c r="CJ77" s="3"/>
      <c r="CK77" s="3"/>
    </row>
    <row r="78" spans="1:89" ht="12.75">
      <c r="A78" s="3" t="s">
        <v>26</v>
      </c>
      <c r="B78" s="1">
        <f>B77*1.0594630943593</f>
        <v>2217.461047814981</v>
      </c>
      <c r="U78" s="3" t="s">
        <v>26</v>
      </c>
      <c r="V78" s="30">
        <f>V66*2</f>
        <v>2249.6</v>
      </c>
      <c r="W78" s="3"/>
      <c r="X78" s="3"/>
      <c r="Y78" s="3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" t="s">
        <v>26</v>
      </c>
      <c r="AQ78" s="3"/>
      <c r="AR78" s="3"/>
      <c r="AS78" s="3"/>
      <c r="AT78" s="3"/>
      <c r="AU78" s="35">
        <f>AU66*2</f>
        <v>2215.5408</v>
      </c>
      <c r="AV78" s="35"/>
      <c r="AW78" s="3"/>
      <c r="AX78" s="3"/>
      <c r="AY78" s="3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"/>
      <c r="BL78" s="3"/>
      <c r="BM78" s="3"/>
      <c r="BN78" s="3" t="s">
        <v>26</v>
      </c>
      <c r="BO78" s="3"/>
      <c r="BP78" s="3"/>
      <c r="BQ78" s="3"/>
      <c r="BR78" s="3"/>
      <c r="BS78" s="35">
        <f>BS66*2</f>
        <v>2218.0874747311623</v>
      </c>
      <c r="BT78" s="35"/>
      <c r="BU78" s="3"/>
      <c r="BV78" s="3"/>
      <c r="BW78" s="3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"/>
      <c r="CJ78" s="3"/>
      <c r="CK78" s="3"/>
    </row>
    <row r="79" spans="1:89" ht="12.75">
      <c r="A79" s="3" t="s">
        <v>27</v>
      </c>
      <c r="B79" s="1">
        <f>B78*1.0594630943593</f>
        <v>2349.318143339265</v>
      </c>
      <c r="U79" s="3" t="s">
        <v>27</v>
      </c>
      <c r="V79" s="30">
        <f>V67*2</f>
        <v>2353.6</v>
      </c>
      <c r="W79" s="3"/>
      <c r="X79" s="3"/>
      <c r="Y79" s="3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" t="s">
        <v>27</v>
      </c>
      <c r="AQ79" s="3"/>
      <c r="AR79" s="3"/>
      <c r="AS79" s="3"/>
      <c r="AT79" s="3"/>
      <c r="AU79" s="35">
        <f>AU67*2</f>
        <v>2352.71344</v>
      </c>
      <c r="AV79" s="35"/>
      <c r="AW79" s="3"/>
      <c r="AX79" s="3"/>
      <c r="AY79" s="3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"/>
      <c r="BL79" s="3"/>
      <c r="BM79" s="3"/>
      <c r="BN79" s="3" t="s">
        <v>27</v>
      </c>
      <c r="BO79" s="3"/>
      <c r="BP79" s="3"/>
      <c r="BQ79" s="3"/>
      <c r="BR79" s="3"/>
      <c r="BS79" s="35">
        <f>BS67*2</f>
        <v>2353.9650964003476</v>
      </c>
      <c r="BT79" s="35"/>
      <c r="BU79" s="3"/>
      <c r="BV79" s="3"/>
      <c r="BW79" s="3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"/>
      <c r="CJ79" s="3"/>
      <c r="CK79" s="3"/>
    </row>
    <row r="80" spans="1:89" ht="12.75">
      <c r="A80" s="3" t="s">
        <v>28</v>
      </c>
      <c r="B80" s="1">
        <f>B79*1.0594630943593</f>
        <v>2489.0158697766524</v>
      </c>
      <c r="U80" s="3" t="s">
        <v>28</v>
      </c>
      <c r="V80" s="30">
        <f>V68*2</f>
        <v>2516.8</v>
      </c>
      <c r="W80" s="3"/>
      <c r="X80" s="3"/>
      <c r="Y80" s="3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" t="s">
        <v>28</v>
      </c>
      <c r="AQ80" s="3"/>
      <c r="AR80" s="3"/>
      <c r="AS80" s="3"/>
      <c r="AT80" s="3"/>
      <c r="AU80" s="35">
        <f>AU68*2</f>
        <v>2492.6123199999997</v>
      </c>
      <c r="AV80" s="35"/>
      <c r="AW80" s="3"/>
      <c r="AX80" s="3"/>
      <c r="AY80" s="3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"/>
      <c r="BL80" s="3"/>
      <c r="BM80" s="3"/>
      <c r="BN80" s="3" t="s">
        <v>28</v>
      </c>
      <c r="BO80" s="3"/>
      <c r="BP80" s="3"/>
      <c r="BQ80" s="3"/>
      <c r="BR80" s="3"/>
      <c r="BS80" s="35">
        <f>BS68*2</f>
        <v>2495.348406577871</v>
      </c>
      <c r="BT80" s="35"/>
      <c r="BU80" s="3"/>
      <c r="BV80" s="3"/>
      <c r="BW80" s="3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"/>
      <c r="CJ80" s="3"/>
      <c r="CK80" s="3"/>
    </row>
    <row r="81" spans="1:89" ht="12.75">
      <c r="A81" s="3" t="s">
        <v>29</v>
      </c>
      <c r="B81" s="1">
        <f>B80*1.0594630943593</f>
        <v>2637.020455302965</v>
      </c>
      <c r="U81" s="3" t="s">
        <v>29</v>
      </c>
      <c r="V81" s="30">
        <f>V69*2</f>
        <v>2633.6</v>
      </c>
      <c r="W81" s="3"/>
      <c r="X81" s="3"/>
      <c r="Y81" s="3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" t="s">
        <v>29</v>
      </c>
      <c r="AQ81" s="3"/>
      <c r="AR81" s="3"/>
      <c r="AS81" s="3"/>
      <c r="AT81" s="3"/>
      <c r="AU81" s="35">
        <f>AU69*2</f>
        <v>2633.2152</v>
      </c>
      <c r="AV81" s="35"/>
      <c r="AW81" s="3"/>
      <c r="AX81" s="3"/>
      <c r="AY81" s="3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"/>
      <c r="BL81" s="3"/>
      <c r="BM81" s="3"/>
      <c r="BN81" s="3" t="s">
        <v>29</v>
      </c>
      <c r="BO81" s="3"/>
      <c r="BP81" s="3"/>
      <c r="BQ81" s="3"/>
      <c r="BR81" s="3"/>
      <c r="BS81" s="35">
        <f>BS69*2</f>
        <v>2631.8132035971144</v>
      </c>
      <c r="BT81" s="35"/>
      <c r="BU81" s="3"/>
      <c r="BV81" s="3"/>
      <c r="BW81" s="3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"/>
      <c r="CJ81" s="3"/>
      <c r="CK81" s="3"/>
    </row>
    <row r="82" spans="1:89" ht="12.75">
      <c r="A82" s="3" t="s">
        <v>30</v>
      </c>
      <c r="B82" s="1">
        <f>B81*1.0594630943593</f>
        <v>2793.825851464037</v>
      </c>
      <c r="U82" s="3" t="s">
        <v>30</v>
      </c>
      <c r="V82" s="30">
        <f>V70*2</f>
        <v>2814.4</v>
      </c>
      <c r="W82" s="3"/>
      <c r="X82" s="3"/>
      <c r="Y82" s="3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" t="s">
        <v>30</v>
      </c>
      <c r="AQ82" s="3"/>
      <c r="AR82" s="3"/>
      <c r="AS82" s="3"/>
      <c r="AT82" s="3"/>
      <c r="AU82" s="35">
        <f>AU70*2</f>
        <v>2803.5251200000002</v>
      </c>
      <c r="AV82" s="35"/>
      <c r="AW82" s="3"/>
      <c r="AX82" s="3"/>
      <c r="AY82" s="3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"/>
      <c r="BL82" s="3"/>
      <c r="BM82" s="3"/>
      <c r="BN82" s="3" t="s">
        <v>30</v>
      </c>
      <c r="BO82" s="3"/>
      <c r="BP82" s="3"/>
      <c r="BQ82" s="3"/>
      <c r="BR82" s="3"/>
      <c r="BS82" s="35">
        <f>BS70*2</f>
        <v>2807.266954593583</v>
      </c>
      <c r="BT82" s="35"/>
      <c r="BU82" s="3"/>
      <c r="BV82" s="3"/>
      <c r="BW82" s="3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"/>
      <c r="CJ82" s="3"/>
      <c r="CK82" s="3"/>
    </row>
    <row r="83" spans="1:89" ht="12.75">
      <c r="A83" s="3" t="s">
        <v>31</v>
      </c>
      <c r="B83" s="1">
        <f>B82*1.0594630943593</f>
        <v>2959.9553816930816</v>
      </c>
      <c r="U83" s="3" t="s">
        <v>31</v>
      </c>
      <c r="V83" s="30">
        <f>V71*2</f>
        <v>3006.4</v>
      </c>
      <c r="W83" s="3"/>
      <c r="X83" s="3"/>
      <c r="Y83" s="3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" t="s">
        <v>31</v>
      </c>
      <c r="AQ83" s="3"/>
      <c r="AR83" s="3"/>
      <c r="AS83" s="3"/>
      <c r="AT83" s="3"/>
      <c r="AU83" s="35">
        <f>AU71*2</f>
        <v>2953.12512</v>
      </c>
      <c r="AV83" s="35"/>
      <c r="AW83" s="3"/>
      <c r="AX83" s="3"/>
      <c r="AY83" s="3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"/>
      <c r="BL83" s="3"/>
      <c r="BM83" s="3"/>
      <c r="BN83" s="3" t="s">
        <v>31</v>
      </c>
      <c r="BO83" s="3"/>
      <c r="BP83" s="3"/>
      <c r="BQ83" s="3"/>
      <c r="BR83" s="3"/>
      <c r="BS83" s="35">
        <f>BS71*2</f>
        <v>2960.789851086749</v>
      </c>
      <c r="BT83" s="35"/>
      <c r="BU83" s="3"/>
      <c r="BV83" s="3"/>
      <c r="BW83" s="3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"/>
      <c r="CJ83" s="3"/>
      <c r="CK83" s="3"/>
    </row>
    <row r="84" spans="1:89" ht="12.75">
      <c r="A84" s="3" t="s">
        <v>32</v>
      </c>
      <c r="B84" s="1">
        <f>B83*1.0594630943593</f>
        <v>3135.9634878540014</v>
      </c>
      <c r="U84" s="3" t="s">
        <v>32</v>
      </c>
      <c r="V84" s="30">
        <f>V72*2</f>
        <v>3142.4</v>
      </c>
      <c r="W84" s="3"/>
      <c r="X84" s="3"/>
      <c r="Y84" s="3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" t="s">
        <v>32</v>
      </c>
      <c r="AQ84" s="3"/>
      <c r="AR84" s="3"/>
      <c r="AS84" s="3"/>
      <c r="AT84" s="3"/>
      <c r="AU84" s="35">
        <f>AU72*2</f>
        <v>3145.9419199999998</v>
      </c>
      <c r="AV84" s="35"/>
      <c r="AW84" s="3"/>
      <c r="AX84" s="3"/>
      <c r="AY84" s="3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"/>
      <c r="BL84" s="3"/>
      <c r="BM84" s="3"/>
      <c r="BN84" s="3" t="s">
        <v>32</v>
      </c>
      <c r="BO84" s="3"/>
      <c r="BP84" s="3"/>
      <c r="BQ84" s="3"/>
      <c r="BR84" s="3"/>
      <c r="BS84" s="35">
        <f>BS72*2</f>
        <v>3148.381633563124</v>
      </c>
      <c r="BT84" s="35"/>
      <c r="BU84" s="3"/>
      <c r="BV84" s="3"/>
      <c r="BW84" s="3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"/>
      <c r="CJ84" s="3"/>
      <c r="CK84" s="3"/>
    </row>
    <row r="85" spans="1:89" ht="12.75">
      <c r="A85" s="3" t="s">
        <v>33</v>
      </c>
      <c r="B85" s="1">
        <f>B84*1.0594630943593</f>
        <v>3322.4375806395688</v>
      </c>
      <c r="U85" s="3" t="s">
        <v>33</v>
      </c>
      <c r="V85" s="30">
        <f>V73*2</f>
        <v>3336</v>
      </c>
      <c r="W85" s="3"/>
      <c r="X85" s="3"/>
      <c r="Y85" s="3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" t="s">
        <v>33</v>
      </c>
      <c r="AQ85" s="3"/>
      <c r="AR85" s="3"/>
      <c r="AS85" s="3"/>
      <c r="AT85" s="3"/>
      <c r="AU85" s="35">
        <f>AU73*2</f>
        <v>3323.3974399999997</v>
      </c>
      <c r="AV85" s="35"/>
      <c r="AW85" s="3"/>
      <c r="AX85" s="3"/>
      <c r="AY85" s="3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"/>
      <c r="BL85" s="3"/>
      <c r="BM85" s="3"/>
      <c r="BN85" s="3" t="s">
        <v>33</v>
      </c>
      <c r="BO85" s="3"/>
      <c r="BP85" s="3"/>
      <c r="BQ85" s="3"/>
      <c r="BR85" s="3"/>
      <c r="BS85" s="35">
        <f>BS73*2</f>
        <v>3327.131210433619</v>
      </c>
      <c r="BT85" s="35"/>
      <c r="BU85" s="3"/>
      <c r="BV85" s="3"/>
      <c r="BW85" s="3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"/>
      <c r="CJ85" s="3"/>
      <c r="CK85" s="3"/>
    </row>
    <row r="86" spans="21:89" ht="12.75">
      <c r="U86" s="3"/>
      <c r="V86" s="3"/>
      <c r="W86" s="3"/>
      <c r="X86" s="3"/>
      <c r="Y86" s="3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"/>
      <c r="AQ86" s="3"/>
      <c r="AR86" s="3"/>
      <c r="AS86" s="3"/>
      <c r="AT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2"/>
      <c r="BT86" s="2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21:89" ht="12.75">
      <c r="U87" s="3"/>
      <c r="V87" s="3"/>
      <c r="W87" s="3"/>
      <c r="X87" s="3"/>
      <c r="Y87" s="3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"/>
      <c r="AQ87" s="3"/>
      <c r="AR87" s="3"/>
      <c r="AS87" s="3"/>
      <c r="AT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2"/>
      <c r="BT87" s="2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21:89" ht="12.75">
      <c r="U88" s="3"/>
      <c r="V88" s="3"/>
      <c r="W88" s="3"/>
      <c r="X88" s="3"/>
      <c r="Y88" s="3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"/>
      <c r="AQ88" s="3"/>
      <c r="AR88" s="3"/>
      <c r="AS88" s="3"/>
      <c r="AT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2"/>
      <c r="BT88" s="2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</row>
    <row r="89" spans="26:41" ht="12.75"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  <row r="90" spans="26:41" ht="12.75"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26:78" ht="12.75"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BO91" s="32">
        <v>10.264</v>
      </c>
      <c r="BP91" s="32">
        <v>0.489</v>
      </c>
      <c r="BQ91" s="32">
        <v>3.421</v>
      </c>
      <c r="BR91" s="32">
        <v>4.399</v>
      </c>
      <c r="BS91" s="32">
        <v>-3.422</v>
      </c>
      <c r="BT91" s="32">
        <v>8.309</v>
      </c>
      <c r="BU91" s="32">
        <v>0.488</v>
      </c>
      <c r="BV91" s="32">
        <v>6.842</v>
      </c>
      <c r="BW91" s="32">
        <v>2.444</v>
      </c>
      <c r="BX91" s="32">
        <v>0</v>
      </c>
      <c r="BY91" s="32">
        <v>6.354</v>
      </c>
      <c r="BZ91" s="32">
        <v>-1.467</v>
      </c>
    </row>
    <row r="92" spans="26:41" ht="12.75"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</row>
    <row r="94" spans="47:52" ht="12.75">
      <c r="AU94" s="2">
        <v>2557</v>
      </c>
      <c r="AV94" s="2">
        <v>41</v>
      </c>
      <c r="AW94">
        <v>99</v>
      </c>
      <c r="AY94">
        <v>15</v>
      </c>
      <c r="AZ94" s="40">
        <f>(AY94*AV94)+((AY94+1)*AW94)</f>
        <v>2199</v>
      </c>
    </row>
    <row r="95" spans="48:52" ht="12.75">
      <c r="AV95" s="2">
        <v>41</v>
      </c>
      <c r="AW95">
        <v>99</v>
      </c>
      <c r="AY95">
        <v>16</v>
      </c>
      <c r="AZ95" s="40">
        <f>(AY95*AV95)+((AY95+1)*AW95)</f>
        <v>2339</v>
      </c>
    </row>
    <row r="96" spans="48:52" ht="12.75">
      <c r="AV96" s="2">
        <v>41</v>
      </c>
      <c r="AW96">
        <v>103</v>
      </c>
      <c r="AY96">
        <v>17</v>
      </c>
      <c r="AZ96" s="40">
        <f>(AY96*AV96)+((AY96+1)*AW96)</f>
        <v>2551</v>
      </c>
    </row>
    <row r="97" spans="48:52" ht="12.75">
      <c r="AV97" s="2">
        <v>41</v>
      </c>
      <c r="AW97">
        <v>99</v>
      </c>
      <c r="AY97">
        <v>18</v>
      </c>
      <c r="AZ97" s="40">
        <f>(AY97*AV97)+((AY97+1)*AW97)</f>
        <v>2619</v>
      </c>
    </row>
    <row r="98" spans="48:52" ht="12.75">
      <c r="AV98" s="2">
        <v>41</v>
      </c>
      <c r="AW98">
        <v>99</v>
      </c>
      <c r="AY98">
        <v>19</v>
      </c>
      <c r="AZ98" s="40">
        <f>(AY98*AV98)+((AY98+1)*AW98)</f>
        <v>2759</v>
      </c>
    </row>
  </sheetData>
  <sheetProtection selectLockedCells="1" selectUnlockedCells="1"/>
  <conditionalFormatting sqref="A1:A85 B1:CK1">
    <cfRule type="cellIs" priority="1" dxfId="0" operator="equal" stopIfTrue="1">
      <formula>0</formula>
    </cfRule>
  </conditionalFormatting>
  <conditionalFormatting sqref="B2:CK88">
    <cfRule type="cellIs" priority="2" dxfId="1" operator="between" stopIfTrue="1">
      <formula>ABS(0.01)</formula>
      <formula>ABS(1)</formula>
    </cfRule>
    <cfRule type="cellIs" priority="3" dxfId="2" operator="between" stopIfTrue="1">
      <formula>ABS(1)</formula>
      <formula>ABS(5)</formula>
    </cfRule>
    <cfRule type="cellIs" priority="4" dxfId="3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activeCellId="6" sqref="CF3 CF6 CF8 CF13 CF15 CF1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workbookViewId="0" topLeftCell="A1">
      <selection activeCell="A1" activeCellId="6" sqref="CF3 CF6 CF8 CF13 CF15 CF18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Hammerwood Park</dc:creator>
  <cp:keywords/>
  <dc:description/>
  <cp:lastModifiedBy>Hammerwood Park</cp:lastModifiedBy>
  <cp:lastPrinted>2019-02-20T15:17:13Z</cp:lastPrinted>
  <dcterms:created xsi:type="dcterms:W3CDTF">2018-09-02T11:36:12Z</dcterms:created>
  <dcterms:modified xsi:type="dcterms:W3CDTF">2019-02-21T22:03:05Z</dcterms:modified>
  <cp:category/>
  <cp:version/>
  <cp:contentType/>
  <cp:contentStatus/>
  <cp:revision>9</cp:revision>
</cp:coreProperties>
</file>