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Front page" sheetId="1" r:id="rId1"/>
    <sheet name="Sheet1" sheetId="2" r:id="rId2"/>
    <sheet name="Temperaments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/>
  <calcPr fullCalcOnLoad="1"/>
</workbook>
</file>

<file path=xl/sharedStrings.xml><?xml version="1.0" encoding="utf-8"?>
<sst xmlns="http://schemas.openxmlformats.org/spreadsheetml/2006/main" count="807" uniqueCount="219">
  <si>
    <t>Note</t>
  </si>
  <si>
    <t>Insert Offsets here</t>
  </si>
  <si>
    <t>Temp Cents C</t>
  </si>
  <si>
    <t>Temp Cents A</t>
  </si>
  <si>
    <t>Temp name</t>
  </si>
  <si>
    <t>Convert from ET to Temp</t>
  </si>
  <si>
    <t>A</t>
  </si>
  <si>
    <t>EBVT2</t>
  </si>
  <si>
    <t>Proportion of same frequencies</t>
  </si>
  <si>
    <t>A#</t>
  </si>
  <si>
    <r>
      <t>Insert</t>
    </r>
    <r>
      <rPr>
        <i/>
        <sz val="10"/>
        <rFont val="Arial"/>
        <family val="2"/>
      </rPr>
      <t xml:space="preserve"> name</t>
    </r>
    <r>
      <rPr>
        <sz val="10"/>
        <rFont val="Arial"/>
        <family val="2"/>
      </rPr>
      <t xml:space="preserve"> </t>
    </r>
  </si>
  <si>
    <t>Equal</t>
  </si>
  <si>
    <t>B</t>
  </si>
  <si>
    <t>of temperament</t>
  </si>
  <si>
    <t>Kellner</t>
  </si>
  <si>
    <t>C</t>
  </si>
  <si>
    <t>above</t>
  </si>
  <si>
    <t>C#</t>
  </si>
  <si>
    <t>D</t>
  </si>
  <si>
    <t>Around 1 beat</t>
  </si>
  <si>
    <t>D#</t>
  </si>
  <si>
    <t>E</t>
  </si>
  <si>
    <t>F</t>
  </si>
  <si>
    <t>F#</t>
  </si>
  <si>
    <t>G</t>
  </si>
  <si>
    <t>1 to 5 beats</t>
  </si>
  <si>
    <t>G#</t>
  </si>
  <si>
    <t>2 to 5 beats</t>
  </si>
  <si>
    <t>Ab</t>
  </si>
  <si>
    <t>Bb</t>
  </si>
  <si>
    <t>Eb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</si>
  <si>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</si>
  <si>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</si>
  <si>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</si>
  <si>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</si>
  <si>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</si>
  <si>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</si>
  <si>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</si>
  <si>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Meantone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</si>
  <si>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</si>
  <si>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</si>
  <si>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</si>
  <si>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Kellner cents</t>
  </si>
  <si>
    <t>Kirnberger cents</t>
  </si>
  <si>
    <t>New Temp</t>
  </si>
  <si>
    <r>
      <t>11</t>
    </r>
    <r>
      <rPr>
        <vertAlign val="superscript"/>
        <sz val="10"/>
        <rFont val="Arial"/>
        <family val="2"/>
      </rPr>
      <t>th</t>
    </r>
  </si>
  <si>
    <t>Now on sheet 7</t>
  </si>
  <si>
    <t xml:space="preserve">From S7D </t>
  </si>
  <si>
    <t>Equal Tempered, Perfect Octave</t>
  </si>
  <si>
    <t>Just Tempered (Schugk)</t>
  </si>
  <si>
    <t>Just Tempered (Barbour)</t>
  </si>
  <si>
    <t>Naturally harmonious (Thirds)</t>
  </si>
  <si>
    <t>Naturally harmonious</t>
  </si>
  <si>
    <t>Pythagorean</t>
  </si>
  <si>
    <t>Pythagorean (Perfect)</t>
  </si>
  <si>
    <t>Pythagorean (Fifth chain Cb - E)</t>
  </si>
  <si>
    <t>Pythagorean (Fifth chain Db - F#)</t>
  </si>
  <si>
    <t>Pythagorean (Fifth chain Ebb - G)</t>
  </si>
  <si>
    <t>Pythagorean (Fifth chain Fb - A)</t>
  </si>
  <si>
    <t>Pythagorean (Fifth chain F - A#)</t>
  </si>
  <si>
    <t>Pythagorean (Fifth chain Gb - B)</t>
  </si>
  <si>
    <t>Pythagorean (Fifth chain Ab - C#)</t>
  </si>
  <si>
    <t>Pythagorean (Fifth chain Bb - D#)</t>
  </si>
  <si>
    <t>Meantone # (-1/4)</t>
  </si>
  <si>
    <t>Meantone b (-1/4)</t>
  </si>
  <si>
    <t>Meantone (-1/4) (LargeThird)</t>
  </si>
  <si>
    <t>Meantone (Small third)</t>
  </si>
  <si>
    <t>Meantone (Homogeneous)</t>
  </si>
  <si>
    <t>Meantone (Homogeneous third)</t>
  </si>
  <si>
    <t>Meantone (Homogeneous gradated)</t>
  </si>
  <si>
    <t>Comma - Temperament (1/7)</t>
  </si>
  <si>
    <t>Comma - Temperament (1/8)</t>
  </si>
  <si>
    <t>Comma - Temperament (1/9)</t>
  </si>
  <si>
    <t>Comma - Temperament (2/9)</t>
  </si>
  <si>
    <t>Comma - Temperament (1/10)</t>
  </si>
  <si>
    <t>Comma - Temperament (3/11)</t>
  </si>
  <si>
    <t>Pythagorei comma (3-Split)</t>
  </si>
  <si>
    <t>Pythagorei comma (4-Split)</t>
  </si>
  <si>
    <t>Pythagorei comma (5-Split)</t>
  </si>
  <si>
    <t>Pythagorei comma (6-Split)</t>
  </si>
  <si>
    <t>Pythagorei comma (6 &amp; 12-Split)</t>
  </si>
  <si>
    <t>Syntonic comma (2-Split)</t>
  </si>
  <si>
    <t>Syntonic comma (4-Split)</t>
  </si>
  <si>
    <t>Syntonic comma (5-Split)</t>
  </si>
  <si>
    <t>Diatonic (Chromatic addition)</t>
  </si>
  <si>
    <t>Organ of Freiberg (Silbermann-Orgel, 1985)</t>
  </si>
  <si>
    <t>Organ of Fribourg (Manderscheidt-Orgel, 1640)</t>
  </si>
  <si>
    <t>Organ of Hamburg (Schnitger-Orgel, 1993)</t>
  </si>
  <si>
    <t>Organ of Maihingen (Baumeister-Orgel, 1737)</t>
  </si>
  <si>
    <t>Organ of Muri (Evangelien-Orgel)</t>
  </si>
  <si>
    <t>Organ of Niederbobritzsch (Göthel-Orgel)</t>
  </si>
  <si>
    <t>Organ of Weingarten (Gabler-Orgel, 1750)</t>
  </si>
  <si>
    <t>Organ of Weingarten (Gabler-Orgel, 1983)</t>
  </si>
  <si>
    <t>Agricola (Martin, 1539, 1543, 1545)</t>
  </si>
  <si>
    <t>Ammerbach (1571)</t>
  </si>
  <si>
    <t>Ammerbach (1583, Interpretation 1)</t>
  </si>
  <si>
    <t>Ammerbach (1583, Interpretation 2)</t>
  </si>
  <si>
    <t>Bach (Billeter, Well-Tempered)</t>
  </si>
  <si>
    <t>Bach (Kelletats, 1966)</t>
  </si>
  <si>
    <t>Bach (Kellner, Well-Tempered)</t>
  </si>
  <si>
    <t>Bach (Kellner, 1977)</t>
  </si>
  <si>
    <t>Bach (Klais)</t>
  </si>
  <si>
    <t>Barnes (1971)</t>
  </si>
  <si>
    <t>Barnes (1977)</t>
  </si>
  <si>
    <t>Bendeler (Fractions)</t>
  </si>
  <si>
    <t>Bendeler III</t>
  </si>
  <si>
    <t>Bermudo (1555)</t>
  </si>
  <si>
    <t>Bossart I</t>
  </si>
  <si>
    <t>Bossart II</t>
  </si>
  <si>
    <t>Bossart III</t>
  </si>
  <si>
    <t>Bruder (1829)</t>
  </si>
  <si>
    <t>Ganassi (1543)</t>
  </si>
  <si>
    <t>Goebel (1967)</t>
  </si>
  <si>
    <t>Grammateus (1518)</t>
  </si>
  <si>
    <t>Kelletat (1960)</t>
  </si>
  <si>
    <t>Kelletat (1966)</t>
  </si>
  <si>
    <t>Kircher</t>
  </si>
  <si>
    <t>Kirnberger I (1766)</t>
  </si>
  <si>
    <t>Kirnberger II (1771)</t>
  </si>
  <si>
    <t>Kirnberger II (1776)</t>
  </si>
  <si>
    <t>Kirnberger III (1779)</t>
  </si>
  <si>
    <t>Lambert (1774)</t>
  </si>
  <si>
    <t>Lublin (1540)</t>
  </si>
  <si>
    <t>Malcolm (Alexander, 1721)</t>
  </si>
  <si>
    <t>Marpurg I</t>
  </si>
  <si>
    <t>Marpurg II</t>
  </si>
  <si>
    <t>Marpurg III</t>
  </si>
  <si>
    <t>Marpurg IV</t>
  </si>
  <si>
    <t>Marpurg V</t>
  </si>
  <si>
    <t>Marpurg VI</t>
  </si>
  <si>
    <t>Marpurg VII</t>
  </si>
  <si>
    <t>Marpurg VIII</t>
  </si>
  <si>
    <t>Marpurg IX</t>
  </si>
  <si>
    <t>Marpurg X</t>
  </si>
  <si>
    <t>Marpurg XI</t>
  </si>
  <si>
    <t>Marpurg XII</t>
  </si>
  <si>
    <t>Meister</t>
  </si>
  <si>
    <t>Mersenne (Fractions)</t>
  </si>
  <si>
    <t>Mersenne (Marin, 1636)</t>
  </si>
  <si>
    <t>Neidhardt (1724, Grosse Stadt)</t>
  </si>
  <si>
    <t>Neidhardt (1732, Dorf)</t>
  </si>
  <si>
    <t>Neidthardt I</t>
  </si>
  <si>
    <t>Neidthardt II</t>
  </si>
  <si>
    <t>Neidthardt III</t>
  </si>
  <si>
    <t>Rameau</t>
  </si>
  <si>
    <t>Rameau (-1/4)</t>
  </si>
  <si>
    <t>Ramis de Pareia (1482)</t>
  </si>
  <si>
    <t>Reinhard (Andreas, 1604)</t>
  </si>
  <si>
    <t>Rossi (-1/5)</t>
  </si>
  <si>
    <t>Rossi (-2/9)</t>
  </si>
  <si>
    <t>Salinas (-1/3)</t>
  </si>
  <si>
    <t>Schlick (Barbour)</t>
  </si>
  <si>
    <t>Schlick (Dupont)</t>
  </si>
  <si>
    <t>Schlick (Lange)</t>
  </si>
  <si>
    <t>Schlick (Ratte)</t>
  </si>
  <si>
    <t>Schlick (Schugk)</t>
  </si>
  <si>
    <t>Schlick (Tessmer)</t>
  </si>
  <si>
    <t>Schlick (Vogel)</t>
  </si>
  <si>
    <t>Schneegass I (1590)</t>
  </si>
  <si>
    <t>Schneegass II (1590)</t>
  </si>
  <si>
    <t>Schneegass III (1590)</t>
  </si>
  <si>
    <t>Silbermann (-1/6)</t>
  </si>
  <si>
    <t>Silbermann (1/6)</t>
  </si>
  <si>
    <t>Sorge</t>
  </si>
  <si>
    <t>Stanhope (1801)</t>
  </si>
  <si>
    <t>Trost (Johann Caspar, 1677)</t>
  </si>
  <si>
    <t>Valotti (1754)</t>
  </si>
  <si>
    <t>Van Zwolle</t>
  </si>
  <si>
    <t>Veroli (Ordinaire)</t>
  </si>
  <si>
    <t>Werckmeister I</t>
  </si>
  <si>
    <t>Werckmeister II</t>
  </si>
  <si>
    <t>Werckmeister III</t>
  </si>
  <si>
    <t>Werckmeister IV</t>
  </si>
  <si>
    <t>Wiegleb</t>
  </si>
  <si>
    <t>Wiegleb (1790)</t>
  </si>
  <si>
    <t>Young I</t>
  </si>
  <si>
    <t>Young II</t>
  </si>
  <si>
    <t>Zarlino (-2/7)</t>
  </si>
  <si>
    <t>ET – Meantone</t>
  </si>
  <si>
    <t>ET - Kellner</t>
  </si>
  <si>
    <t>ET - Kirnberger</t>
  </si>
  <si>
    <t>Tenor C</t>
  </si>
  <si>
    <t>Middle C</t>
  </si>
  <si>
    <t>Treble C</t>
  </si>
  <si>
    <t>ET</t>
  </si>
  <si>
    <t>MT</t>
  </si>
  <si>
    <t>KLN</t>
  </si>
  <si>
    <t>KRN</t>
  </si>
  <si>
    <t>RECURRANCE OF SCALE PITCHES AND HARMONIC PITCHES</t>
  </si>
  <si>
    <t>Total beats</t>
  </si>
  <si>
    <t>Same</t>
  </si>
  <si>
    <t>1 beat difference</t>
  </si>
  <si>
    <t>2 beats different</t>
  </si>
  <si>
    <t>3 beats different</t>
  </si>
  <si>
    <t>4 beats different</t>
  </si>
  <si>
    <t>5 beats different</t>
  </si>
  <si>
    <t>Proportion same</t>
  </si>
  <si>
    <t>Sum 0-1</t>
  </si>
  <si>
    <t>Sum 1-5</t>
  </si>
  <si>
    <t>Sum 2-5</t>
  </si>
  <si>
    <t>Sum 1 to 3</t>
  </si>
  <si>
    <t>Sum 1 to 2</t>
  </si>
  <si>
    <t>Sum 1 to 4</t>
  </si>
  <si>
    <t>Prop 0-1</t>
  </si>
  <si>
    <t>Prop 1-5</t>
  </si>
  <si>
    <t>Prop 1</t>
  </si>
  <si>
    <t>Prop 1-3</t>
  </si>
  <si>
    <t>Prop 1-2</t>
  </si>
  <si>
    <t>Prop 1-4</t>
  </si>
  <si>
    <t>Prop 2-5</t>
  </si>
  <si>
    <t>Conversion from ET to Kellner</t>
  </si>
  <si>
    <t>New</t>
  </si>
  <si>
    <t>Convert ET to New</t>
  </si>
  <si>
    <t>Name</t>
  </si>
  <si>
    <t>Equal Tempered, Perfect Fourth</t>
  </si>
  <si>
    <t>Equal Tempered, Perfect Fifth</t>
  </si>
  <si>
    <t>Equal Tempered, Streched (1.0 Cent)</t>
  </si>
  <si>
    <t>Equal Tempered, Streched (1.25 Cent)</t>
  </si>
  <si>
    <t>Equal Tempered, Streched (1.5 Cent)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</si>
</sst>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0.00"/>
    <numFmt numFmtId="168" formatCode="GENERAL"/>
    <numFmt numFmtId="169" formatCode="0"/>
  </numFmts>
  <fonts count="12">
    <font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6" fillId="0" borderId="0">
      <alignment/>
      <protection/>
    </xf>
  </cellStyleXfs>
  <cellXfs count="7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6" borderId="0" xfId="0" applyFont="1" applyFill="1" applyAlignment="1">
      <alignment/>
    </xf>
    <xf numFmtId="164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164" fontId="0" fillId="7" borderId="0" xfId="0" applyFont="1" applyFill="1" applyAlignment="1">
      <alignment/>
    </xf>
    <xf numFmtId="166" fontId="0" fillId="7" borderId="0" xfId="0" applyNumberFormat="1" applyFill="1" applyAlignment="1">
      <alignment/>
    </xf>
    <xf numFmtId="164" fontId="5" fillId="0" borderId="0" xfId="0" applyFont="1" applyAlignment="1">
      <alignment/>
    </xf>
    <xf numFmtId="164" fontId="7" fillId="0" borderId="0" xfId="24" applyFont="1">
      <alignment/>
      <protection/>
    </xf>
    <xf numFmtId="166" fontId="4" fillId="7" borderId="0" xfId="0" applyNumberFormat="1" applyFon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4" fillId="8" borderId="0" xfId="0" applyFont="1" applyFill="1" applyAlignment="1">
      <alignment wrapText="1"/>
    </xf>
    <xf numFmtId="166" fontId="4" fillId="8" borderId="0" xfId="0" applyNumberFormat="1" applyFont="1" applyFill="1" applyAlignment="1">
      <alignment wrapText="1"/>
    </xf>
    <xf numFmtId="164" fontId="4" fillId="0" borderId="0" xfId="0" applyFont="1" applyAlignment="1">
      <alignment wrapText="1"/>
    </xf>
    <xf numFmtId="164" fontId="0" fillId="8" borderId="0" xfId="0" applyFont="1" applyFill="1" applyAlignment="1">
      <alignment/>
    </xf>
    <xf numFmtId="166" fontId="0" fillId="8" borderId="0" xfId="0" applyNumberFormat="1" applyFont="1" applyFill="1" applyAlignment="1">
      <alignment/>
    </xf>
    <xf numFmtId="164" fontId="4" fillId="8" borderId="0" xfId="0" applyFont="1" applyFill="1" applyAlignment="1">
      <alignment/>
    </xf>
    <xf numFmtId="166" fontId="4" fillId="8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4" fillId="3" borderId="0" xfId="0" applyFont="1" applyFill="1" applyAlignment="1">
      <alignment/>
    </xf>
    <xf numFmtId="166" fontId="4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ont="1" applyFill="1" applyAlignment="1">
      <alignment/>
    </xf>
    <xf numFmtId="164" fontId="4" fillId="9" borderId="0" xfId="0" applyFont="1" applyFill="1" applyAlignment="1">
      <alignment/>
    </xf>
    <xf numFmtId="166" fontId="4" fillId="9" borderId="0" xfId="0" applyNumberFormat="1" applyFont="1" applyFill="1" applyAlignment="1">
      <alignment/>
    </xf>
    <xf numFmtId="164" fontId="0" fillId="9" borderId="0" xfId="0" applyFont="1" applyFill="1" applyAlignment="1">
      <alignment/>
    </xf>
    <xf numFmtId="166" fontId="0" fillId="9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5" fillId="2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165" fontId="0" fillId="10" borderId="0" xfId="0" applyNumberFormat="1" applyFont="1" applyFill="1" applyAlignment="1">
      <alignment/>
    </xf>
    <xf numFmtId="165" fontId="10" fillId="11" borderId="0" xfId="0" applyNumberFormat="1" applyFont="1" applyFill="1" applyAlignment="1">
      <alignment/>
    </xf>
    <xf numFmtId="165" fontId="0" fillId="10" borderId="0" xfId="0" applyNumberFormat="1" applyFill="1" applyAlignment="1">
      <alignment/>
    </xf>
    <xf numFmtId="165" fontId="0" fillId="9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9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165" fontId="0" fillId="15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165" fontId="7" fillId="9" borderId="0" xfId="0" applyNumberFormat="1" applyFont="1" applyFill="1" applyAlignment="1">
      <alignment/>
    </xf>
    <xf numFmtId="165" fontId="7" fillId="15" borderId="0" xfId="0" applyNumberFormat="1" applyFont="1" applyFill="1" applyAlignment="1">
      <alignment/>
    </xf>
    <xf numFmtId="165" fontId="0" fillId="17" borderId="0" xfId="0" applyNumberFormat="1" applyFill="1" applyAlignment="1">
      <alignment/>
    </xf>
    <xf numFmtId="165" fontId="0" fillId="18" borderId="0" xfId="0" applyNumberFormat="1" applyFill="1" applyAlignment="1">
      <alignment/>
    </xf>
    <xf numFmtId="164" fontId="2" fillId="0" borderId="0" xfId="0" applyFont="1" applyAlignment="1">
      <alignment horizontal="center" wrapText="1"/>
    </xf>
    <xf numFmtId="165" fontId="7" fillId="10" borderId="0" xfId="0" applyNumberFormat="1" applyFont="1" applyFill="1" applyAlignment="1">
      <alignment/>
    </xf>
    <xf numFmtId="165" fontId="0" fillId="11" borderId="0" xfId="0" applyNumberFormat="1" applyFont="1" applyFill="1" applyAlignment="1">
      <alignment/>
    </xf>
    <xf numFmtId="165" fontId="0" fillId="18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 wrapText="1"/>
    </xf>
    <xf numFmtId="165" fontId="5" fillId="11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4" fontId="2" fillId="5" borderId="0" xfId="0" applyFont="1" applyFill="1" applyAlignment="1">
      <alignment horizontal="center" wrapText="1"/>
    </xf>
    <xf numFmtId="165" fontId="2" fillId="19" borderId="0" xfId="0" applyNumberFormat="1" applyFont="1" applyFill="1" applyAlignment="1">
      <alignment horizontal="center" wrapText="1"/>
    </xf>
    <xf numFmtId="164" fontId="11" fillId="0" borderId="0" xfId="0" applyFont="1" applyAlignment="1">
      <alignment horizontal="left" wrapText="1"/>
    </xf>
    <xf numFmtId="164" fontId="0" fillId="0" borderId="0" xfId="0" applyAlignment="1">
      <alignment/>
    </xf>
    <xf numFmtId="169" fontId="0" fillId="0" borderId="0" xfId="0" applyNumberFormat="1" applyAlignment="1">
      <alignment/>
    </xf>
    <xf numFmtId="164" fontId="11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Excel Built-in Normal" xfId="24"/>
  </cellStyles>
  <dxfs count="4">
    <dxf>
      <fill>
        <patternFill patternType="solid">
          <fgColor rgb="FF99FF33"/>
          <bgColor rgb="FF66FF00"/>
        </patternFill>
      </fill>
      <border/>
    </dxf>
    <dxf>
      <fill>
        <patternFill patternType="solid">
          <fgColor rgb="FFFFD320"/>
          <bgColor rgb="FFFFCC00"/>
        </patternFill>
      </fill>
      <border/>
    </dxf>
    <dxf>
      <fill>
        <patternFill patternType="solid">
          <fgColor rgb="FFFF3300"/>
          <bgColor rgb="FFFF420E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66"/>
      <rgbColor rgb="000000FF"/>
      <rgbColor rgb="00CC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CFFFF"/>
      <rgbColor rgb="00660066"/>
      <rgbColor rgb="00FF9999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99"/>
      <rgbColor rgb="0083CAFF"/>
      <rgbColor rgb="00FF99CC"/>
      <rgbColor rgb="00FF6666"/>
      <rgbColor rgb="00FF950E"/>
      <rgbColor rgb="003366FF"/>
      <rgbColor rgb="0033FF99"/>
      <rgbColor rgb="00AECF00"/>
      <rgbColor rgb="00FFCC00"/>
      <rgbColor rgb="00FF9900"/>
      <rgbColor rgb="00FF6600"/>
      <rgbColor rgb="00666699"/>
      <rgbColor rgb="0066FF00"/>
      <rgbColor rgb="00004586"/>
      <rgbColor rgb="00579D1C"/>
      <rgbColor rgb="00003300"/>
      <rgbColor rgb="00314004"/>
      <rgbColor rgb="00FF3300"/>
      <rgbColor rgb="00FF420E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25"/>
          <c:w val="0.0145"/>
          <c:h val="0.026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6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6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6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6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6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7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7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7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7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7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7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7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7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7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8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8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8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8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8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8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8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8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8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9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9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9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9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9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9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9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9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9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0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0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0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0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0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0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0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0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0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64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Lbl>
              <c:idx val="23"/>
            </c:dLbl>
            <c:dLbl>
              <c:idx val="24"/>
            </c:dLbl>
            <c:dLbl>
              <c:idx val="25"/>
            </c:dLbl>
            <c:dLbl>
              <c:idx val="26"/>
            </c:dLbl>
            <c:dLbl>
              <c:idx val="27"/>
            </c:dLbl>
            <c:dLbl>
              <c:idx val="28"/>
            </c:dLbl>
            <c:dLbl>
              <c:idx val="29"/>
            </c:dLbl>
            <c:dLbl>
              <c:idx val="30"/>
            </c:dLbl>
            <c:dLbl>
              <c:idx val="31"/>
            </c:dLbl>
            <c:dLbl>
              <c:idx val="32"/>
            </c:dLbl>
            <c:dLbl>
              <c:idx val="33"/>
            </c:dLbl>
            <c:dLbl>
              <c:idx val="34"/>
            </c:dLbl>
            <c:dLbl>
              <c:idx val="35"/>
            </c:dLbl>
            <c:dLbl>
              <c:idx val="36"/>
            </c:dLbl>
            <c:dLbl>
              <c:idx val="37"/>
            </c:dLbl>
            <c:dLbl>
              <c:idx val="38"/>
            </c:dLbl>
            <c:dLbl>
              <c:idx val="39"/>
            </c:dLbl>
            <c:dLbl>
              <c:idx val="40"/>
            </c:dLbl>
            <c:dLbl>
              <c:idx val="41"/>
            </c:dLbl>
            <c:dLbl>
              <c:idx val="42"/>
            </c:dLbl>
            <c:dLbl>
              <c:idx val="43"/>
            </c:dLbl>
            <c:dLbl>
              <c:idx val="44"/>
            </c:dLbl>
            <c:dLbl>
              <c:idx val="45"/>
            </c:dLbl>
            <c:dLbl>
              <c:idx val="46"/>
            </c:dLbl>
            <c:dLbl>
              <c:idx val="47"/>
            </c:dLbl>
            <c:dLbl>
              <c:idx val="48"/>
            </c:dLbl>
            <c:dLbl>
              <c:idx val="49"/>
            </c:dLbl>
            <c:dLbl>
              <c:idx val="50"/>
            </c:dLbl>
            <c:dLbl>
              <c:idx val="51"/>
            </c:dLbl>
            <c:dLbl>
              <c:idx val="52"/>
            </c:dLbl>
            <c:dLbl>
              <c:idx val="53"/>
            </c:dLbl>
            <c:dLbl>
              <c:idx val="54"/>
            </c:dLbl>
            <c:dLbl>
              <c:idx val="55"/>
            </c:dLbl>
            <c:dLbl>
              <c:idx val="56"/>
            </c:dLbl>
            <c:dLbl>
              <c:idx val="57"/>
            </c:dLbl>
            <c:dLbl>
              <c:idx val="58"/>
            </c:dLbl>
            <c:dLbl>
              <c:idx val="59"/>
            </c:dLbl>
            <c:dLbl>
              <c:idx val="60"/>
            </c:dLbl>
            <c:dLbl>
              <c:idx val="61"/>
            </c:dLbl>
            <c:dLbl>
              <c:idx val="62"/>
            </c:dLbl>
            <c:dLbl>
              <c:idx val="63"/>
            </c:dLbl>
            <c:dLbl>
              <c:idx val="64"/>
            </c:dLbl>
            <c:dLbl>
              <c:idx val="65"/>
            </c:dLbl>
            <c:dLbl>
              <c:idx val="66"/>
            </c:dLbl>
            <c:dLbl>
              <c:idx val="67"/>
            </c:dLbl>
            <c:dLbl>
              <c:idx val="68"/>
            </c:dLbl>
            <c:dLbl>
              <c:idx val="69"/>
            </c:dLbl>
            <c:dLbl>
              <c:idx val="70"/>
            </c:dLbl>
            <c:dLbl>
              <c:idx val="71"/>
            </c:dLbl>
            <c:dLbl>
              <c:idx val="72"/>
            </c:dLbl>
            <c:dLbl>
              <c:idx val="73"/>
            </c:dLbl>
            <c:dLbl>
              <c:idx val="74"/>
            </c:dLbl>
            <c:dLbl>
              <c:idx val="75"/>
            </c:dLbl>
            <c:dLbl>
              <c:idx val="76"/>
            </c:dLbl>
            <c:dLbl>
              <c:idx val="77"/>
            </c:dLbl>
            <c:dLbl>
              <c:idx val="78"/>
            </c:dLbl>
            <c:dLbl>
              <c:idx val="79"/>
            </c:dLbl>
            <c:dLbl>
              <c:idx val="80"/>
            </c:dLbl>
            <c:dLbl>
              <c:idx val="81"/>
            </c:dLbl>
            <c:dLbl>
              <c:idx val="82"/>
            </c:dLbl>
            <c:dLbl>
              <c:idx val="83"/>
            </c:dLbl>
            <c:dLbl>
              <c:idx val="84"/>
            </c:dLbl>
            <c:dLbl>
              <c:idx val="85"/>
            </c:dLbl>
            <c:dLbl>
              <c:idx val="86"/>
            </c:dLbl>
            <c:dLbl>
              <c:idx val="87"/>
            </c:dLbl>
            <c:dLbl>
              <c:idx val="88"/>
            </c:dLbl>
            <c:dLbl>
              <c:idx val="89"/>
            </c:dLbl>
            <c:dLbl>
              <c:idx val="90"/>
            </c:dLbl>
            <c:dLbl>
              <c:idx val="91"/>
            </c:dLbl>
            <c:dLbl>
              <c:idx val="92"/>
            </c:dLbl>
            <c:dLbl>
              <c:idx val="93"/>
            </c:dLbl>
            <c:dLbl>
              <c:idx val="94"/>
            </c:dLbl>
            <c:dLbl>
              <c:idx val="95"/>
            </c:dLbl>
            <c:dLbl>
              <c:idx val="96"/>
            </c:dLbl>
            <c:dLbl>
              <c:idx val="97"/>
            </c:dLbl>
            <c:dLbl>
              <c:idx val="98"/>
            </c:dLbl>
            <c:dLbl>
              <c:idx val="99"/>
            </c:dLbl>
            <c:dLbl>
              <c:idx val="100"/>
            </c:dLbl>
            <c:dLbl>
              <c:idx val="101"/>
            </c:dLbl>
            <c:dLbl>
              <c:idx val="102"/>
            </c:dLbl>
            <c:dLbl>
              <c:idx val="103"/>
            </c:dLbl>
            <c:dLbl>
              <c:idx val="104"/>
            </c:dLbl>
            <c:dLbl>
              <c:idx val="105"/>
            </c:dLbl>
            <c:dLbl>
              <c:idx val="106"/>
            </c:dLbl>
            <c:dLbl>
              <c:idx val="107"/>
            </c:dLbl>
            <c:dLbl>
              <c:idx val="108"/>
            </c:dLbl>
            <c:dLbl>
              <c:idx val="109"/>
            </c:dLbl>
            <c:dLbl>
              <c:idx val="110"/>
            </c:dLbl>
            <c:dLbl>
              <c:idx val="111"/>
            </c:dLbl>
            <c:dLbl>
              <c:idx val="112"/>
            </c:dLbl>
            <c:dLbl>
              <c:idx val="113"/>
            </c:dLbl>
            <c:dLbl>
              <c:idx val="114"/>
            </c:dLbl>
            <c:dLbl>
              <c:idx val="115"/>
            </c:dLbl>
            <c:dLbl>
              <c:idx val="116"/>
            </c:dLbl>
            <c:dLbl>
              <c:idx val="117"/>
            </c:dLbl>
            <c:dLbl>
              <c:idx val="118"/>
            </c:dLbl>
            <c:dLbl>
              <c:idx val="119"/>
            </c:dLbl>
            <c:dLbl>
              <c:idx val="120"/>
            </c:dLbl>
            <c:dLbl>
              <c:idx val="121"/>
            </c:dLbl>
            <c:dLbl>
              <c:idx val="122"/>
            </c:dLbl>
            <c:dLbl>
              <c:idx val="123"/>
            </c:dLbl>
            <c:dLbl>
              <c:idx val="124"/>
            </c:dLbl>
            <c:dLbl>
              <c:idx val="125"/>
            </c:dLbl>
            <c:dLbl>
              <c:idx val="126"/>
            </c:dLbl>
            <c:dLbl>
              <c:idx val="127"/>
            </c:dLbl>
            <c:dLbl>
              <c:idx val="128"/>
            </c:dLbl>
            <c:dLbl>
              <c:idx val="129"/>
            </c:dLbl>
            <c:dLbl>
              <c:idx val="130"/>
            </c:dLbl>
            <c:dLbl>
              <c:idx val="131"/>
            </c:dLbl>
            <c:dLbl>
              <c:idx val="132"/>
            </c:dLbl>
            <c:dLbl>
              <c:idx val="133"/>
            </c:dLbl>
            <c:dLbl>
              <c:idx val="134"/>
            </c:dLbl>
            <c:dLbl>
              <c:idx val="135"/>
            </c:dLbl>
            <c:dLbl>
              <c:idx val="136"/>
            </c:dLbl>
            <c:dLbl>
              <c:idx val="137"/>
            </c:dLbl>
            <c:dLbl>
              <c:idx val="138"/>
            </c:dLbl>
            <c:dLbl>
              <c:idx val="139"/>
            </c:dLbl>
            <c:dLbl>
              <c:idx val="140"/>
            </c:dLbl>
            <c:dLbl>
              <c:idx val="141"/>
            </c:dLbl>
            <c:dLbl>
              <c:idx val="142"/>
            </c:dLbl>
            <c:dLbl>
              <c:idx val="143"/>
            </c:dLbl>
            <c:dLbl>
              <c:idx val="144"/>
            </c:dLbl>
            <c:dLbl>
              <c:idx val="145"/>
            </c:dLbl>
            <c:dLbl>
              <c:idx val="146"/>
            </c:dLbl>
            <c:dLbl>
              <c:idx val="147"/>
            </c:dLbl>
            <c:dLbl>
              <c:idx val="148"/>
            </c:dLbl>
            <c:dLbl>
              <c:idx val="149"/>
            </c:dLbl>
            <c:dLbl>
              <c:idx val="150"/>
            </c:dLbl>
            <c:dLbl>
              <c:idx val="151"/>
            </c:dLbl>
            <c:dLbl>
              <c:idx val="152"/>
            </c:dLbl>
            <c:dLbl>
              <c:idx val="153"/>
            </c:dLbl>
            <c:dLbl>
              <c:idx val="154"/>
            </c:dLbl>
            <c:dLbl>
              <c:idx val="155"/>
            </c:dLbl>
            <c:dLbl>
              <c:idx val="156"/>
            </c:dLbl>
            <c:dLbl>
              <c:idx val="157"/>
            </c:dLbl>
            <c:dLbl>
              <c:idx val="158"/>
            </c:dLbl>
            <c:dLbl>
              <c:idx val="159"/>
            </c:dLbl>
            <c:dLbl>
              <c:idx val="160"/>
            </c:dLbl>
            <c:dLbl>
              <c:idx val="161"/>
            </c:dLbl>
            <c:dLbl>
              <c:idx val="162"/>
            </c:dLbl>
            <c:dLbl>
              <c:idx val="163"/>
            </c:dLbl>
            <c:dLbl>
              <c:idx val="164"/>
            </c:dLbl>
            <c:dLbl>
              <c:idx val="165"/>
            </c:dLbl>
            <c:dLbl>
              <c:idx val="166"/>
            </c:dLbl>
            <c:dLbl>
              <c:idx val="167"/>
            </c:dLbl>
            <c:dLbl>
              <c:idx val="168"/>
            </c:dLbl>
            <c:dLbl>
              <c:idx val="169"/>
            </c:dLbl>
            <c:dLbl>
              <c:idx val="170"/>
            </c:dLbl>
            <c:dLbl>
              <c:idx val="171"/>
            </c:dLbl>
            <c:dLbl>
              <c:idx val="172"/>
            </c:dLbl>
            <c:dLbl>
              <c:idx val="173"/>
            </c:dLbl>
            <c:dLbl>
              <c:idx val="174"/>
            </c:dLbl>
            <c:dLbl>
              <c:idx val="175"/>
            </c:dLbl>
            <c:dLbl>
              <c:idx val="176"/>
            </c:dLbl>
            <c:dLbl>
              <c:idx val="177"/>
            </c:dLbl>
            <c:dLbl>
              <c:idx val="178"/>
            </c:dLbl>
            <c:dLbl>
              <c:idx val="179"/>
            </c:dLbl>
            <c:dLbl>
              <c:idx val="180"/>
            </c:dLbl>
            <c:dLbl>
              <c:idx val="181"/>
            </c:dLbl>
            <c:dLbl>
              <c:idx val="182"/>
            </c:dLbl>
            <c:dLbl>
              <c:idx val="183"/>
            </c:dLbl>
            <c:dLbl>
              <c:idx val="184"/>
            </c:dLbl>
            <c:dLbl>
              <c:idx val="185"/>
            </c:dLbl>
            <c:dLbl>
              <c:idx val="186"/>
            </c:dLbl>
            <c:dLbl>
              <c:idx val="187"/>
            </c:dLbl>
            <c:dLbl>
              <c:idx val="188"/>
            </c:dLbl>
            <c:dLbl>
              <c:idx val="189"/>
            </c:dLbl>
            <c:dLbl>
              <c:idx val="190"/>
            </c:dLbl>
            <c:dLbl>
              <c:idx val="191"/>
            </c:dLbl>
            <c:dLbl>
              <c:idx val="192"/>
            </c:dLbl>
            <c:dLbl>
              <c:idx val="193"/>
            </c:dLbl>
            <c:dLbl>
              <c:idx val="194"/>
            </c:dLbl>
            <c:dLbl>
              <c:idx val="195"/>
            </c:dLbl>
            <c:dLbl>
              <c:idx val="196"/>
            </c:dLbl>
            <c:dLbl>
              <c:idx val="197"/>
            </c:dLbl>
            <c:dLbl>
              <c:idx val="198"/>
            </c:dLbl>
            <c:dLbl>
              <c:idx val="199"/>
            </c:dLbl>
            <c:dLbl>
              <c:idx val="200"/>
            </c:dLbl>
            <c:dLbl>
              <c:idx val="201"/>
            </c:dLbl>
            <c:dLbl>
              <c:idx val="202"/>
            </c:dLbl>
            <c:dLbl>
              <c:idx val="203"/>
            </c:dLbl>
            <c:dLbl>
              <c:idx val="204"/>
            </c:dLbl>
            <c:dLbl>
              <c:idx val="205"/>
            </c:dLbl>
            <c:dLbl>
              <c:idx val="206"/>
            </c:dLbl>
            <c:dLbl>
              <c:idx val="207"/>
            </c:dLbl>
            <c:dLbl>
              <c:idx val="208"/>
            </c:dLbl>
            <c:dLbl>
              <c:idx val="209"/>
            </c:dLbl>
            <c:dLbl>
              <c:idx val="210"/>
            </c:dLbl>
            <c:dLbl>
              <c:idx val="211"/>
            </c:dLbl>
            <c:dLbl>
              <c:idx val="212"/>
            </c:dLbl>
            <c:dLbl>
              <c:idx val="213"/>
            </c:dLbl>
            <c:dLbl>
              <c:idx val="214"/>
            </c:dLbl>
            <c:dLbl>
              <c:idx val="215"/>
            </c:dLbl>
            <c:dLbl>
              <c:idx val="216"/>
            </c:dLbl>
            <c:dLbl>
              <c:idx val="217"/>
            </c:dLbl>
            <c:dLbl>
              <c:idx val="218"/>
            </c:dLbl>
            <c:dLbl>
              <c:idx val="219"/>
            </c:dLbl>
            <c:dLbl>
              <c:idx val="220"/>
            </c:dLbl>
            <c:dLbl>
              <c:idx val="221"/>
            </c:dLbl>
            <c:dLbl>
              <c:idx val="222"/>
            </c:dLbl>
            <c:dLbl>
              <c:idx val="223"/>
            </c:dLbl>
            <c:dLbl>
              <c:idx val="224"/>
            </c:dLbl>
            <c:dLbl>
              <c:idx val="225"/>
            </c:dLbl>
            <c:dLbl>
              <c:idx val="226"/>
            </c:dLbl>
            <c:dLbl>
              <c:idx val="227"/>
            </c:dLbl>
            <c:dLbl>
              <c:idx val="228"/>
            </c:dLbl>
            <c:dLbl>
              <c:idx val="229"/>
            </c:dLbl>
            <c:dLbl>
              <c:idx val="230"/>
            </c:dLbl>
            <c:dLbl>
              <c:idx val="231"/>
            </c:dLbl>
            <c:dLbl>
              <c:idx val="232"/>
            </c:dLbl>
            <c:dLbl>
              <c:idx val="233"/>
            </c:dLbl>
            <c:dLbl>
              <c:idx val="234"/>
            </c:dLbl>
            <c:dLbl>
              <c:idx val="235"/>
            </c:dLbl>
            <c:dLbl>
              <c:idx val="236"/>
            </c:dLbl>
            <c:dLbl>
              <c:idx val="237"/>
            </c:dLbl>
            <c:dLbl>
              <c:idx val="238"/>
            </c:dLbl>
            <c:dLbl>
              <c:idx val="239"/>
            </c:dLbl>
            <c:dLbl>
              <c:idx val="240"/>
            </c:dLbl>
            <c:dLbl>
              <c:idx val="241"/>
            </c:dLbl>
            <c:dLbl>
              <c:idx val="242"/>
            </c:dLbl>
            <c:dLbl>
              <c:idx val="243"/>
            </c:dLbl>
            <c:dLbl>
              <c:idx val="244"/>
            </c:dLbl>
            <c:dLbl>
              <c:idx val="245"/>
            </c:dLbl>
            <c:dLbl>
              <c:idx val="246"/>
            </c:dLbl>
            <c:dLbl>
              <c:idx val="247"/>
            </c:dLbl>
            <c:dLbl>
              <c:idx val="248"/>
            </c:dLbl>
            <c:dLbl>
              <c:idx val="249"/>
            </c:dLbl>
            <c:dLbl>
              <c:idx val="250"/>
            </c:dLbl>
            <c:dLbl>
              <c:idx val="251"/>
            </c:dLbl>
            <c:dLbl>
              <c:idx val="252"/>
            </c:dLbl>
            <c:dLbl>
              <c:idx val="253"/>
            </c:dLbl>
            <c:dLbl>
              <c:idx val="254"/>
            </c:dLbl>
            <c:dLbl>
              <c:idx val="255"/>
            </c:dLbl>
            <c:dLbl>
              <c:idx val="256"/>
            </c:dLbl>
            <c:dLbl>
              <c:idx val="257"/>
            </c:dLbl>
            <c:dLbl>
              <c:idx val="258"/>
            </c:dLbl>
            <c:dLbl>
              <c:idx val="259"/>
            </c:dLbl>
            <c:dLbl>
              <c:idx val="260"/>
            </c:dLbl>
            <c:dLbl>
              <c:idx val="261"/>
            </c:dLbl>
            <c:dLbl>
              <c:idx val="262"/>
            </c:dLbl>
            <c:dLbl>
              <c:idx val="263"/>
            </c:dLbl>
            <c:dLbl>
              <c:idx val="264"/>
            </c:dLbl>
            <c:dLbl>
              <c:idx val="265"/>
            </c:dLbl>
            <c:dLbl>
              <c:idx val="266"/>
            </c:dLbl>
            <c:dLbl>
              <c:idx val="267"/>
            </c:dLbl>
            <c:dLbl>
              <c:idx val="268"/>
            </c:dLbl>
            <c:dLbl>
              <c:idx val="269"/>
            </c:dLbl>
            <c:dLbl>
              <c:idx val="270"/>
            </c:dLbl>
            <c:dLbl>
              <c:idx val="271"/>
            </c:dLbl>
            <c:dLbl>
              <c:idx val="272"/>
            </c:dLbl>
            <c:dLbl>
              <c:idx val="273"/>
            </c:dLbl>
            <c:dLbl>
              <c:idx val="274"/>
            </c:dLbl>
            <c:dLbl>
              <c:idx val="275"/>
            </c:dLbl>
            <c:dLbl>
              <c:idx val="276"/>
            </c:dLbl>
            <c:dLbl>
              <c:idx val="277"/>
            </c:dLbl>
            <c:dLbl>
              <c:idx val="278"/>
            </c:dLbl>
            <c:dLbl>
              <c:idx val="279"/>
            </c:dLbl>
            <c:dLbl>
              <c:idx val="280"/>
            </c:dLbl>
            <c:dLbl>
              <c:idx val="281"/>
            </c:dLbl>
            <c:dLbl>
              <c:idx val="282"/>
            </c:dLbl>
            <c:dLbl>
              <c:idx val="283"/>
            </c:dLbl>
            <c:dLbl>
              <c:idx val="284"/>
            </c:dLbl>
            <c:dLbl>
              <c:idx val="285"/>
            </c:dLbl>
            <c:dLbl>
              <c:idx val="286"/>
            </c:dLbl>
            <c:dLbl>
              <c:idx val="287"/>
            </c:dLbl>
            <c:dLbl>
              <c:idx val="288"/>
            </c:dLbl>
            <c:dLbl>
              <c:idx val="289"/>
            </c:dLbl>
            <c:dLbl>
              <c:idx val="290"/>
            </c:dLbl>
            <c:dLbl>
              <c:idx val="291"/>
            </c:dLbl>
            <c:dLbl>
              <c:idx val="292"/>
            </c:dLbl>
            <c:dLbl>
              <c:idx val="293"/>
            </c:dLbl>
            <c:dLbl>
              <c:idx val="294"/>
            </c:dLbl>
            <c:dLbl>
              <c:idx val="295"/>
            </c:dLbl>
            <c:dLbl>
              <c:idx val="296"/>
            </c:dLbl>
            <c:dLbl>
              <c:idx val="297"/>
            </c:dLbl>
            <c:dLbl>
              <c:idx val="298"/>
            </c:dLbl>
            <c:dLbl>
              <c:idx val="299"/>
            </c:dLbl>
            <c:dLbl>
              <c:idx val="300"/>
            </c:dLbl>
            <c:dLbl>
              <c:idx val="301"/>
            </c:dLbl>
            <c:dLbl>
              <c:idx val="302"/>
            </c:dLbl>
            <c:dLbl>
              <c:idx val="303"/>
            </c:dLbl>
            <c:dLbl>
              <c:idx val="304"/>
            </c:dLbl>
            <c:dLbl>
              <c:idx val="305"/>
            </c:dLbl>
            <c:dLbl>
              <c:idx val="306"/>
            </c:dLbl>
            <c:dLbl>
              <c:idx val="307"/>
            </c:dLbl>
            <c:dLbl>
              <c:idx val="308"/>
            </c:dLbl>
            <c:dLbl>
              <c:idx val="309"/>
            </c:dLbl>
            <c:dLbl>
              <c:idx val="310"/>
            </c:dLbl>
            <c:dLbl>
              <c:idx val="311"/>
            </c:dLbl>
            <c:dLbl>
              <c:idx val="312"/>
            </c:dLbl>
            <c:dLbl>
              <c:idx val="313"/>
            </c:dLbl>
            <c:dLbl>
              <c:idx val="314"/>
            </c:dLbl>
            <c:dLbl>
              <c:idx val="315"/>
            </c:dLbl>
            <c:dLbl>
              <c:idx val="316"/>
            </c:dLbl>
            <c:dLbl>
              <c:idx val="317"/>
            </c:dLbl>
            <c:dLbl>
              <c:idx val="318"/>
            </c:dLbl>
            <c:dLbl>
              <c:idx val="319"/>
            </c:dLbl>
            <c:dLbl>
              <c:idx val="320"/>
            </c:dLbl>
            <c:dLbl>
              <c:idx val="321"/>
            </c:dLbl>
            <c:dLbl>
              <c:idx val="322"/>
            </c:dLbl>
            <c:dLbl>
              <c:idx val="323"/>
            </c:dLbl>
            <c:dLbl>
              <c:idx val="324"/>
            </c:dLbl>
            <c:dLbl>
              <c:idx val="325"/>
            </c:dLbl>
            <c:dLbl>
              <c:idx val="326"/>
            </c:dLbl>
            <c:dLbl>
              <c:idx val="327"/>
            </c:dLbl>
            <c:dLbl>
              <c:idx val="328"/>
            </c:dLbl>
            <c:dLbl>
              <c:idx val="329"/>
            </c:dLbl>
            <c:dLbl>
              <c:idx val="330"/>
            </c:dLbl>
            <c:dLbl>
              <c:idx val="331"/>
            </c:dLbl>
            <c:dLbl>
              <c:idx val="332"/>
            </c:dLbl>
            <c:dLbl>
              <c:idx val="333"/>
            </c:dLbl>
            <c:dLbl>
              <c:idx val="334"/>
            </c:dLbl>
            <c:dLbl>
              <c:idx val="335"/>
            </c:dLbl>
            <c:dLbl>
              <c:idx val="336"/>
            </c:dLbl>
            <c:dLbl>
              <c:idx val="337"/>
            </c:dLbl>
            <c:dLbl>
              <c:idx val="338"/>
            </c:dLbl>
            <c:dLbl>
              <c:idx val="339"/>
            </c:dLbl>
            <c:dLbl>
              <c:idx val="340"/>
            </c:dLbl>
            <c:dLbl>
              <c:idx val="341"/>
            </c:dLbl>
            <c:dLbl>
              <c:idx val="342"/>
            </c:dLbl>
            <c:dLbl>
              <c:idx val="343"/>
            </c:dLbl>
            <c:dLbl>
              <c:idx val="344"/>
            </c:dLbl>
            <c:dLbl>
              <c:idx val="345"/>
            </c:dLbl>
            <c:dLbl>
              <c:idx val="346"/>
            </c:dLbl>
            <c:dLbl>
              <c:idx val="347"/>
            </c:dLbl>
            <c:dLbl>
              <c:idx val="348"/>
            </c:dLbl>
            <c:dLbl>
              <c:idx val="349"/>
            </c:dLbl>
            <c:dLbl>
              <c:idx val="350"/>
            </c:dLbl>
            <c:dLbl>
              <c:idx val="351"/>
            </c:dLbl>
            <c:dLbl>
              <c:idx val="352"/>
            </c:dLbl>
            <c:dLbl>
              <c:idx val="353"/>
            </c:dLbl>
            <c:dLbl>
              <c:idx val="354"/>
            </c:dLbl>
            <c:dLbl>
              <c:idx val="355"/>
            </c:dLbl>
            <c:dLbl>
              <c:idx val="356"/>
            </c:dLbl>
            <c:dLbl>
              <c:idx val="357"/>
            </c:dLbl>
            <c:dLbl>
              <c:idx val="358"/>
            </c:dLbl>
            <c:dLbl>
              <c:idx val="359"/>
            </c:dLbl>
            <c:dLbl>
              <c:idx val="360"/>
            </c:dLbl>
            <c:dLbl>
              <c:idx val="361"/>
            </c:dLbl>
            <c:dLbl>
              <c:idx val="362"/>
            </c:dLbl>
            <c:dLbl>
              <c:idx val="363"/>
            </c:dLbl>
            <c:dLbl>
              <c:idx val="364"/>
            </c:dLbl>
            <c:dLbl>
              <c:idx val="365"/>
            </c:dLbl>
            <c:dLbl>
              <c:idx val="366"/>
            </c:dLbl>
            <c:dLbl>
              <c:idx val="367"/>
            </c:dLbl>
            <c:dLbl>
              <c:idx val="368"/>
            </c:dLbl>
            <c:dLbl>
              <c:idx val="369"/>
            </c:dLbl>
            <c:dLbl>
              <c:idx val="370"/>
            </c:dLbl>
            <c:dLbl>
              <c:idx val="371"/>
            </c:dLbl>
            <c:dLbl>
              <c:idx val="372"/>
            </c:dLbl>
            <c:dLbl>
              <c:idx val="373"/>
            </c:dLbl>
            <c:dLbl>
              <c:idx val="374"/>
            </c:dLbl>
            <c:dLbl>
              <c:idx val="375"/>
            </c:dLbl>
            <c:dLbl>
              <c:idx val="376"/>
            </c:dLbl>
            <c:dLbl>
              <c:idx val="377"/>
            </c:dLbl>
            <c:dLbl>
              <c:idx val="378"/>
            </c:dLbl>
            <c:dLbl>
              <c:idx val="379"/>
            </c:dLbl>
            <c:dLbl>
              <c:idx val="380"/>
            </c:dLbl>
            <c:dLbl>
              <c:idx val="381"/>
            </c:dLbl>
            <c:dLbl>
              <c:idx val="382"/>
            </c:dLbl>
            <c:dLbl>
              <c:idx val="383"/>
            </c:dLbl>
            <c:dLbl>
              <c:idx val="384"/>
            </c:dLbl>
            <c:dLbl>
              <c:idx val="385"/>
            </c:dLbl>
            <c:dLbl>
              <c:idx val="386"/>
            </c:dLbl>
            <c:dLbl>
              <c:idx val="387"/>
            </c:dLbl>
            <c:dLbl>
              <c:idx val="388"/>
            </c:dLbl>
            <c:dLbl>
              <c:idx val="389"/>
            </c:dLbl>
            <c:dLbl>
              <c:idx val="390"/>
            </c:dLbl>
            <c:dLbl>
              <c:idx val="391"/>
            </c:dLbl>
            <c:dLbl>
              <c:idx val="392"/>
            </c:dLbl>
            <c:dLbl>
              <c:idx val="393"/>
            </c:dLbl>
            <c:dLbl>
              <c:idx val="394"/>
            </c:dLbl>
            <c:dLbl>
              <c:idx val="395"/>
            </c:dLbl>
            <c:dLbl>
              <c:idx val="396"/>
            </c:dLbl>
            <c:dLbl>
              <c:idx val="397"/>
            </c:dLbl>
            <c:dLbl>
              <c:idx val="398"/>
            </c:dLbl>
            <c:dLbl>
              <c:idx val="399"/>
            </c:dLbl>
            <c:dLbl>
              <c:idx val="400"/>
            </c:dLbl>
            <c:dLbl>
              <c:idx val="401"/>
            </c:dLbl>
            <c:dLbl>
              <c:idx val="402"/>
            </c:dLbl>
            <c:dLbl>
              <c:idx val="403"/>
            </c:dLbl>
            <c:dLbl>
              <c:idx val="404"/>
            </c:dLbl>
            <c:dLbl>
              <c:idx val="405"/>
            </c:dLbl>
            <c:dLbl>
              <c:idx val="406"/>
            </c:dLbl>
            <c:dLbl>
              <c:idx val="407"/>
            </c:dLbl>
            <c:dLbl>
              <c:idx val="408"/>
            </c:dLbl>
            <c:dLbl>
              <c:idx val="409"/>
            </c:dLbl>
            <c:dLbl>
              <c:idx val="410"/>
            </c:dLbl>
            <c:dLbl>
              <c:idx val="411"/>
            </c:dLbl>
            <c:dLbl>
              <c:idx val="412"/>
            </c:dLbl>
            <c:dLbl>
              <c:idx val="413"/>
            </c:dLbl>
            <c:dLbl>
              <c:idx val="414"/>
            </c:dLbl>
            <c:dLbl>
              <c:idx val="415"/>
            </c:dLbl>
            <c:dLbl>
              <c:idx val="416"/>
            </c:dLbl>
            <c:dLbl>
              <c:idx val="417"/>
            </c:dLbl>
            <c:dLbl>
              <c:idx val="418"/>
            </c:dLbl>
            <c:dLbl>
              <c:idx val="419"/>
            </c:dLbl>
            <c:dLbl>
              <c:idx val="420"/>
            </c:dLbl>
            <c:dLbl>
              <c:idx val="421"/>
            </c:dLbl>
            <c:dLbl>
              <c:idx val="422"/>
            </c:dLbl>
            <c:dLbl>
              <c:idx val="423"/>
            </c:dLbl>
            <c:dLbl>
              <c:idx val="424"/>
            </c:dLbl>
            <c:dLbl>
              <c:idx val="425"/>
            </c:dLbl>
            <c:dLbl>
              <c:idx val="426"/>
            </c:dLbl>
            <c:dLbl>
              <c:idx val="427"/>
            </c:dLbl>
            <c:dLbl>
              <c:idx val="428"/>
            </c:dLbl>
            <c:dLbl>
              <c:idx val="429"/>
            </c:dLbl>
            <c:dLbl>
              <c:idx val="430"/>
            </c:dLbl>
            <c:dLbl>
              <c:idx val="431"/>
            </c:dLbl>
            <c:dLbl>
              <c:idx val="432"/>
            </c:dLbl>
            <c:dLbl>
              <c:idx val="433"/>
            </c:dLbl>
            <c:dLbl>
              <c:idx val="434"/>
            </c:dLbl>
            <c:dLbl>
              <c:idx val="435"/>
            </c:dLbl>
            <c:dLbl>
              <c:idx val="436"/>
            </c:dLbl>
            <c:dLbl>
              <c:idx val="437"/>
            </c:dLbl>
            <c:dLbl>
              <c:idx val="438"/>
            </c:dLbl>
            <c:dLbl>
              <c:idx val="439"/>
            </c:dLbl>
            <c:dLbl>
              <c:idx val="440"/>
            </c:dLbl>
            <c:dLbl>
              <c:idx val="441"/>
            </c:dLbl>
            <c:dLbl>
              <c:idx val="442"/>
            </c:dLbl>
            <c:dLbl>
              <c:idx val="443"/>
            </c:dLbl>
            <c:dLbl>
              <c:idx val="444"/>
            </c:dLbl>
            <c:dLbl>
              <c:idx val="445"/>
            </c:dLbl>
            <c:dLbl>
              <c:idx val="446"/>
            </c:dLbl>
            <c:dLbl>
              <c:idx val="447"/>
            </c:dLbl>
            <c:dLbl>
              <c:idx val="448"/>
            </c:dLbl>
            <c:dLbl>
              <c:idx val="449"/>
            </c:dLbl>
            <c:dLbl>
              <c:idx val="450"/>
            </c:dLbl>
            <c:dLbl>
              <c:idx val="451"/>
            </c:dLbl>
            <c:dLbl>
              <c:idx val="452"/>
            </c:dLbl>
            <c:dLbl>
              <c:idx val="453"/>
            </c:dLbl>
            <c:dLbl>
              <c:idx val="454"/>
            </c:dLbl>
            <c:dLbl>
              <c:idx val="455"/>
            </c:dLbl>
            <c:dLbl>
              <c:idx val="456"/>
            </c:dLbl>
            <c:dLbl>
              <c:idx val="457"/>
            </c:dLbl>
            <c:dLbl>
              <c:idx val="458"/>
            </c:dLbl>
            <c:dLbl>
              <c:idx val="459"/>
            </c:dLbl>
            <c:dLbl>
              <c:idx val="460"/>
            </c:dLbl>
            <c:dLbl>
              <c:idx val="461"/>
            </c:dLbl>
            <c:dLbl>
              <c:idx val="462"/>
            </c:dLbl>
            <c:dLbl>
              <c:idx val="463"/>
            </c:dLbl>
            <c:dLbl>
              <c:idx val="464"/>
            </c:dLbl>
            <c:dLbl>
              <c:idx val="465"/>
            </c:dLbl>
            <c:dLbl>
              <c:idx val="466"/>
            </c:dLbl>
            <c:dLbl>
              <c:idx val="467"/>
            </c:dLbl>
            <c:dLbl>
              <c:idx val="468"/>
            </c:dLbl>
            <c:dLbl>
              <c:idx val="469"/>
            </c:dLbl>
            <c:dLbl>
              <c:idx val="470"/>
            </c:dLbl>
            <c:dLbl>
              <c:idx val="471"/>
            </c:dLbl>
            <c:dLbl>
              <c:idx val="472"/>
            </c:dLbl>
            <c:dLbl>
              <c:idx val="473"/>
            </c:dLbl>
            <c:dLbl>
              <c:idx val="474"/>
            </c:dLbl>
            <c:dLbl>
              <c:idx val="475"/>
            </c:dLbl>
            <c:dLbl>
              <c:idx val="476"/>
            </c:dLbl>
            <c:dLbl>
              <c:idx val="477"/>
            </c:dLbl>
            <c:dLbl>
              <c:idx val="478"/>
            </c:dLbl>
            <c:dLbl>
              <c:idx val="479"/>
            </c:dLbl>
            <c:dLbl>
              <c:idx val="480"/>
            </c:dLbl>
            <c:dLbl>
              <c:idx val="481"/>
            </c:dLbl>
            <c:dLbl>
              <c:idx val="482"/>
            </c:dLbl>
            <c:dLbl>
              <c:idx val="483"/>
            </c:dLbl>
            <c:dLbl>
              <c:idx val="484"/>
            </c:dLbl>
            <c:dLbl>
              <c:idx val="485"/>
            </c:dLbl>
            <c:dLbl>
              <c:idx val="486"/>
            </c:dLbl>
            <c:dLbl>
              <c:idx val="487"/>
            </c:dLbl>
            <c:dLbl>
              <c:idx val="488"/>
            </c:dLbl>
            <c:dLbl>
              <c:idx val="489"/>
            </c:dLbl>
            <c:dLbl>
              <c:idx val="490"/>
            </c:dLbl>
            <c:dLbl>
              <c:idx val="491"/>
            </c:dLbl>
            <c:dLbl>
              <c:idx val="492"/>
            </c:dLbl>
            <c:dLbl>
              <c:idx val="493"/>
            </c:dLbl>
            <c:dLbl>
              <c:idx val="494"/>
            </c:dLbl>
            <c:dLbl>
              <c:idx val="495"/>
            </c:dLbl>
            <c:dLbl>
              <c:idx val="496"/>
            </c:dLbl>
            <c:dLbl>
              <c:idx val="497"/>
            </c:dLbl>
            <c:dLbl>
              <c:idx val="498"/>
            </c:dLbl>
            <c:dLbl>
              <c:idx val="499"/>
            </c:dLbl>
            <c:dLbl>
              <c:idx val="500"/>
            </c:dLbl>
            <c:dLbl>
              <c:idx val="501"/>
            </c:dLbl>
            <c:dLbl>
              <c:idx val="502"/>
            </c:dLbl>
            <c:dLbl>
              <c:idx val="503"/>
            </c:dLbl>
            <c:dLbl>
              <c:idx val="504"/>
            </c:dLbl>
            <c:dLbl>
              <c:idx val="505"/>
            </c:dLbl>
            <c:dLbl>
              <c:idx val="506"/>
            </c:dLbl>
            <c:dLbl>
              <c:idx val="507"/>
            </c:dLbl>
            <c:dLbl>
              <c:idx val="508"/>
            </c:dLbl>
            <c:dLbl>
              <c:idx val="509"/>
            </c:dLbl>
            <c:dLbl>
              <c:idx val="510"/>
            </c:dLbl>
            <c:dLbl>
              <c:idx val="511"/>
            </c:dLbl>
            <c:dLbl>
              <c:idx val="512"/>
            </c:dLbl>
            <c:dLbl>
              <c:idx val="513"/>
            </c:dLbl>
            <c:dLbl>
              <c:idx val="514"/>
            </c:dLbl>
            <c:dLbl>
              <c:idx val="515"/>
            </c:dLbl>
            <c:dLbl>
              <c:idx val="516"/>
            </c:dLbl>
            <c:dLbl>
              <c:idx val="517"/>
            </c:dLbl>
            <c:dLbl>
              <c:idx val="518"/>
            </c:dLbl>
            <c:dLbl>
              <c:idx val="519"/>
            </c:dLbl>
            <c:dLbl>
              <c:idx val="520"/>
            </c:dLbl>
            <c:dLbl>
              <c:idx val="521"/>
            </c:dLbl>
            <c:dLbl>
              <c:idx val="522"/>
            </c:dLbl>
            <c:dLbl>
              <c:idx val="523"/>
            </c:dLbl>
            <c:dLbl>
              <c:idx val="524"/>
            </c:dLbl>
            <c:dLbl>
              <c:idx val="525"/>
            </c:dLbl>
            <c:dLbl>
              <c:idx val="526"/>
            </c:dLbl>
            <c:dLbl>
              <c:idx val="527"/>
            </c:dLbl>
            <c:dLbl>
              <c:idx val="528"/>
            </c:dLbl>
            <c:dLbl>
              <c:idx val="529"/>
            </c:dLbl>
            <c:dLbl>
              <c:idx val="530"/>
            </c:dLbl>
            <c:dLbl>
              <c:idx val="531"/>
            </c:dLbl>
            <c:dLbl>
              <c:idx val="532"/>
            </c:dLbl>
            <c:dLbl>
              <c:idx val="533"/>
            </c:dLbl>
            <c:dLbl>
              <c:idx val="534"/>
            </c:dLbl>
            <c:dLbl>
              <c:idx val="535"/>
            </c:dLbl>
            <c:dLbl>
              <c:idx val="536"/>
            </c:dLbl>
            <c:dLbl>
              <c:idx val="537"/>
            </c:dLbl>
            <c:dLbl>
              <c:idx val="538"/>
            </c:dLbl>
            <c:dLbl>
              <c:idx val="539"/>
            </c:dLbl>
            <c:dLbl>
              <c:idx val="540"/>
            </c:dLbl>
            <c:dLbl>
              <c:idx val="541"/>
            </c:dLbl>
            <c:dLbl>
              <c:idx val="542"/>
            </c:dLbl>
            <c:dLbl>
              <c:idx val="543"/>
            </c:dLbl>
            <c:dLbl>
              <c:idx val="544"/>
            </c:dLbl>
            <c:dLbl>
              <c:idx val="545"/>
            </c:dLbl>
            <c:dLbl>
              <c:idx val="546"/>
            </c:dLbl>
            <c:dLbl>
              <c:idx val="547"/>
            </c:dLbl>
            <c:dLbl>
              <c:idx val="548"/>
            </c:dLbl>
            <c:dLbl>
              <c:idx val="549"/>
            </c:dLbl>
            <c:dLbl>
              <c:idx val="550"/>
            </c:dLbl>
            <c:dLbl>
              <c:idx val="551"/>
            </c:dLbl>
            <c:dLbl>
              <c:idx val="552"/>
            </c:dLbl>
            <c:dLbl>
              <c:idx val="553"/>
            </c:dLbl>
            <c:dLbl>
              <c:idx val="554"/>
            </c:dLbl>
            <c:dLbl>
              <c:idx val="555"/>
            </c:dLbl>
            <c:dLbl>
              <c:idx val="556"/>
            </c:dLbl>
            <c:dLbl>
              <c:idx val="557"/>
            </c:dLbl>
            <c:dLbl>
              <c:idx val="558"/>
            </c:dLbl>
            <c:dLbl>
              <c:idx val="559"/>
            </c:dLbl>
            <c:dLbl>
              <c:idx val="560"/>
            </c:dLbl>
            <c:dLbl>
              <c:idx val="561"/>
            </c:dLbl>
            <c:dLbl>
              <c:idx val="562"/>
            </c:dLbl>
            <c:dLbl>
              <c:idx val="563"/>
            </c:dLbl>
            <c:dLbl>
              <c:idx val="564"/>
            </c:dLbl>
            <c:delete val="1"/>
          </c:dLbls>
          <c:val>
            <c:numRef>
              <c:f>Sheet3!$A$2:$A$566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550</xdr:row>
      <xdr:rowOff>38100</xdr:rowOff>
    </xdr:from>
    <xdr:to>
      <xdr:col>8</xdr:col>
      <xdr:colOff>104775</xdr:colOff>
      <xdr:row>570</xdr:row>
      <xdr:rowOff>28575</xdr:rowOff>
    </xdr:to>
    <xdr:graphicFrame>
      <xdr:nvGraphicFramePr>
        <xdr:cNvPr id="1" name="Chart 1"/>
        <xdr:cNvGraphicFramePr/>
      </xdr:nvGraphicFramePr>
      <xdr:xfrm>
        <a:off x="809625" y="890968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30" zoomScaleNormal="130" workbookViewId="0" topLeftCell="A1">
      <selection activeCell="E3" sqref="E3"/>
    </sheetView>
  </sheetViews>
  <sheetFormatPr defaultColWidth="12.57421875" defaultRowHeight="12.75"/>
  <cols>
    <col min="1" max="1" width="3.7109375" style="0" customWidth="1"/>
    <col min="2" max="3" width="14.140625" style="0" customWidth="1"/>
    <col min="4" max="7" width="11.57421875" style="0" customWidth="1"/>
    <col min="8" max="8" width="12.57421875" style="0" customWidth="1"/>
    <col min="9" max="9" width="6.8515625" style="1" customWidth="1"/>
    <col min="10" max="10" width="23.00390625" style="0" customWidth="1"/>
    <col min="11" max="11" width="4.421875" style="0" customWidth="1"/>
    <col min="12" max="16384" width="11.57421875" style="0" customWidth="1"/>
  </cols>
  <sheetData>
    <row r="1" spans="1:6" ht="12.75">
      <c r="A1" s="2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9" ht="12.75">
      <c r="A2" s="2" t="s">
        <v>6</v>
      </c>
      <c r="B2" s="4">
        <v>0</v>
      </c>
      <c r="C2" s="5">
        <f>C14-1200</f>
        <v>-298.03999999999996</v>
      </c>
      <c r="D2" s="5">
        <f>D14-1200</f>
        <v>0</v>
      </c>
      <c r="E2" s="6" t="s">
        <v>7</v>
      </c>
      <c r="F2" s="5">
        <f>Sheet5!G2</f>
        <v>0</v>
      </c>
      <c r="H2" s="7" t="s">
        <v>8</v>
      </c>
      <c r="I2" s="8"/>
    </row>
    <row r="3" spans="1:11" ht="12.75">
      <c r="A3" s="2" t="s">
        <v>9</v>
      </c>
      <c r="B3" s="4">
        <v>2.39</v>
      </c>
      <c r="C3" s="5">
        <f>C15-1200</f>
        <v>-200</v>
      </c>
      <c r="D3" s="5">
        <f>D15-1200</f>
        <v>102.3900000000001</v>
      </c>
      <c r="E3" s="3" t="s">
        <v>10</v>
      </c>
      <c r="F3" s="1">
        <f>Sheet5!G3</f>
        <v>-0.04024949659234878</v>
      </c>
      <c r="H3" s="9" t="s">
        <v>11</v>
      </c>
      <c r="I3" s="10">
        <f>Sheet4!$B503*100%</f>
        <v>0.3779264214046823</v>
      </c>
      <c r="K3" s="5">
        <f>Sheet4!$B503*100</f>
        <v>37.79264214046823</v>
      </c>
    </row>
    <row r="4" spans="1:11" ht="12.75">
      <c r="A4" s="2" t="s">
        <v>12</v>
      </c>
      <c r="B4" s="4">
        <v>-0.16</v>
      </c>
      <c r="C4" s="5">
        <f>C16-1200</f>
        <v>-98.03999999999996</v>
      </c>
      <c r="D4" s="5">
        <f>D16-1200</f>
        <v>199.83999999999992</v>
      </c>
      <c r="E4" s="11" t="s">
        <v>13</v>
      </c>
      <c r="F4" s="1">
        <f>Sheet5!G4</f>
        <v>0.0028526499924801385</v>
      </c>
      <c r="H4" s="9" t="s">
        <v>14</v>
      </c>
      <c r="I4" s="10">
        <f>Sheet4!$F503</f>
        <v>0.431438127090301</v>
      </c>
      <c r="K4" s="5">
        <f>Sheet4!$F503*100</f>
        <v>43.1438127090301</v>
      </c>
    </row>
    <row r="5" spans="1:11" ht="12.75">
      <c r="A5" s="2" t="s">
        <v>15</v>
      </c>
      <c r="B5" s="4">
        <v>3.31</v>
      </c>
      <c r="C5" s="12">
        <v>0</v>
      </c>
      <c r="D5" s="5">
        <f>Sheet1!BP29+B5</f>
        <v>303.31</v>
      </c>
      <c r="E5" s="11" t="s">
        <v>16</v>
      </c>
      <c r="F5" s="1">
        <f>Sheet5!G5</f>
        <v>-0.06258606375651965</v>
      </c>
      <c r="H5" s="7" t="str">
        <f>$E$2</f>
        <v>EBVT2</v>
      </c>
      <c r="I5" s="13">
        <f>K5%</f>
        <v>0.4013377926421405</v>
      </c>
      <c r="K5" s="14">
        <f>Sheet4!$H503*100</f>
        <v>40.13377926421405</v>
      </c>
    </row>
    <row r="6" spans="1:9" ht="12.75">
      <c r="A6" s="2" t="s">
        <v>17</v>
      </c>
      <c r="B6">
        <v>-1.08</v>
      </c>
      <c r="C6" s="12">
        <v>101.96</v>
      </c>
      <c r="D6" s="5">
        <f>Sheet1!BP30+B6</f>
        <v>398.92</v>
      </c>
      <c r="F6" s="1">
        <f>Sheet5!G6</f>
        <v>0.02160769991263578</v>
      </c>
      <c r="I6" s="15"/>
    </row>
    <row r="7" spans="1:10" ht="23.25" customHeight="1">
      <c r="A7" s="2" t="s">
        <v>18</v>
      </c>
      <c r="B7">
        <v>0.62</v>
      </c>
      <c r="C7" s="12">
        <v>200</v>
      </c>
      <c r="D7" s="5">
        <f>Sheet1!BP31+B7</f>
        <v>500.62</v>
      </c>
      <c r="F7" s="1">
        <f>Sheet5!G7</f>
        <v>-0.013148479439387017</v>
      </c>
      <c r="H7" s="16" t="s">
        <v>19</v>
      </c>
      <c r="I7" s="17"/>
      <c r="J7" s="18"/>
    </row>
    <row r="8" spans="1:11" ht="12.75">
      <c r="A8" s="2" t="s">
        <v>20</v>
      </c>
      <c r="B8">
        <v>1.38</v>
      </c>
      <c r="C8" s="12">
        <v>301.96</v>
      </c>
      <c r="D8" s="5">
        <f>Sheet1!BP32+B8</f>
        <v>601.38</v>
      </c>
      <c r="F8" s="1">
        <f>Sheet5!G8</f>
        <v>-0.031013022683858082</v>
      </c>
      <c r="H8" s="19" t="s">
        <v>11</v>
      </c>
      <c r="I8" s="20">
        <f>K8%</f>
        <v>0.14715719063545152</v>
      </c>
      <c r="K8" s="5">
        <f>Sheet4!$B512*100</f>
        <v>14.715719063545151</v>
      </c>
    </row>
    <row r="9" spans="1:11" ht="12.75">
      <c r="A9" s="2" t="s">
        <v>21</v>
      </c>
      <c r="B9">
        <v>-0.48</v>
      </c>
      <c r="C9" s="12">
        <v>400</v>
      </c>
      <c r="D9" s="5">
        <f>Sheet1!BP33+B9</f>
        <v>699.52</v>
      </c>
      <c r="F9" s="1">
        <f>Sheet5!G9</f>
        <v>0.011422437026283205</v>
      </c>
      <c r="H9" s="19" t="s">
        <v>14</v>
      </c>
      <c r="I9" s="20">
        <f>K9%</f>
        <v>0.0903010033444816</v>
      </c>
      <c r="K9" s="5">
        <f>Sheet4!$F512*100</f>
        <v>9.03010033444816</v>
      </c>
    </row>
    <row r="10" spans="1:11" ht="12.75">
      <c r="A10" s="2" t="s">
        <v>22</v>
      </c>
      <c r="B10" s="4">
        <v>1.49</v>
      </c>
      <c r="C10" s="12">
        <v>501.96</v>
      </c>
      <c r="D10" s="5">
        <f>Sheet1!BP34+B10</f>
        <v>801.49</v>
      </c>
      <c r="F10" s="1">
        <f>Sheet5!G10</f>
        <v>-0.03758692036954869</v>
      </c>
      <c r="H10" s="21" t="str">
        <f>$E$2</f>
        <v>EBVT2</v>
      </c>
      <c r="I10" s="22">
        <f>K10%</f>
        <v>0.11036789297658861</v>
      </c>
      <c r="K10" s="14">
        <f>Sheet4!$H512*100</f>
        <v>11.036789297658862</v>
      </c>
    </row>
    <row r="11" spans="1:9" ht="12.75">
      <c r="A11" s="2" t="s">
        <v>23</v>
      </c>
      <c r="B11" s="4">
        <v>-2.95</v>
      </c>
      <c r="C11" s="12">
        <v>600</v>
      </c>
      <c r="D11" s="5">
        <f>Sheet1!BP35+B11</f>
        <v>897.05</v>
      </c>
      <c r="F11" s="1">
        <f>Sheet5!G11</f>
        <v>0.07874109647205074</v>
      </c>
      <c r="I11" s="23"/>
    </row>
    <row r="12" spans="1:9" ht="12.75">
      <c r="A12" s="2" t="s">
        <v>24</v>
      </c>
      <c r="B12" s="4">
        <v>2.73</v>
      </c>
      <c r="C12" s="12">
        <v>701.96</v>
      </c>
      <c r="D12" s="5">
        <f>Sheet1!BP36+B12</f>
        <v>1002.73</v>
      </c>
      <c r="F12" s="1">
        <f>Sheet5!G12</f>
        <v>-0.0773286364418766</v>
      </c>
      <c r="H12" s="24" t="s">
        <v>25</v>
      </c>
      <c r="I12" s="25"/>
    </row>
    <row r="13" spans="1:11" ht="12.75">
      <c r="A13" s="2" t="s">
        <v>26</v>
      </c>
      <c r="B13" s="4">
        <v>0.93</v>
      </c>
      <c r="C13" s="12">
        <v>800</v>
      </c>
      <c r="D13" s="5">
        <f>Sheet1!BP37+B13</f>
        <v>1100.93</v>
      </c>
      <c r="F13" s="1">
        <f>Sheet5!G13</f>
        <v>-0.02789463444494089</v>
      </c>
      <c r="H13" s="26" t="s">
        <v>11</v>
      </c>
      <c r="I13" s="27">
        <f>K13%</f>
        <v>0.3277591973244147</v>
      </c>
      <c r="K13" s="5">
        <f>Sheet4!$B511*100</f>
        <v>32.77591973244147</v>
      </c>
    </row>
    <row r="14" spans="1:11" ht="12.75">
      <c r="A14" s="2" t="s">
        <v>6</v>
      </c>
      <c r="B14" s="4">
        <v>0</v>
      </c>
      <c r="C14" s="12">
        <v>901.96</v>
      </c>
      <c r="D14" s="5">
        <f>Sheet1!BP38+B14</f>
        <v>1200</v>
      </c>
      <c r="F14" s="1">
        <f>Sheet5!G14</f>
        <v>0</v>
      </c>
      <c r="H14" s="26" t="s">
        <v>14</v>
      </c>
      <c r="I14" s="27">
        <f>K14%</f>
        <v>0.2809364548494983</v>
      </c>
      <c r="K14" s="5">
        <f>Sheet4!$F511*100</f>
        <v>28.093645484949832</v>
      </c>
    </row>
    <row r="15" spans="1:11" ht="12.75">
      <c r="A15" s="2" t="s">
        <v>9</v>
      </c>
      <c r="B15" s="4">
        <v>2.39</v>
      </c>
      <c r="C15" s="12">
        <v>1000</v>
      </c>
      <c r="D15" s="5">
        <f>Sheet1!BP39+B15</f>
        <v>1302.39</v>
      </c>
      <c r="F15" s="1">
        <f>Sheet5!G15</f>
        <v>-0.08049899318469755</v>
      </c>
      <c r="H15" s="24" t="str">
        <f>$E$2</f>
        <v>EBVT2</v>
      </c>
      <c r="I15" s="25">
        <f>K15%</f>
        <v>0.3076923076923077</v>
      </c>
      <c r="K15" s="14">
        <f>Sheet4!$H511*100</f>
        <v>30.76923076923077</v>
      </c>
    </row>
    <row r="16" spans="1:9" ht="12.75">
      <c r="A16" s="2" t="s">
        <v>12</v>
      </c>
      <c r="B16" s="4">
        <v>-0.16</v>
      </c>
      <c r="C16" s="12">
        <v>1101.96</v>
      </c>
      <c r="D16" s="5">
        <f>Sheet1!BP40+B16</f>
        <v>1399.84</v>
      </c>
      <c r="F16" s="1">
        <f>Sheet5!G16</f>
        <v>0.005705299984960277</v>
      </c>
      <c r="I16" s="23"/>
    </row>
    <row r="17" spans="1:9" ht="12.75">
      <c r="A17" s="2" t="s">
        <v>15</v>
      </c>
      <c r="B17" s="4">
        <v>3.31</v>
      </c>
      <c r="C17" s="12">
        <v>1200</v>
      </c>
      <c r="D17" s="5">
        <f>Sheet1!BP41+B17</f>
        <v>1503.31</v>
      </c>
      <c r="F17" s="1">
        <f>Sheet5!G17</f>
        <v>-0.1251721275130393</v>
      </c>
      <c r="H17" s="28" t="s">
        <v>27</v>
      </c>
      <c r="I17" s="29"/>
    </row>
    <row r="18" spans="1:11" ht="12.75">
      <c r="A18" s="2" t="s">
        <v>17</v>
      </c>
      <c r="B18">
        <v>-1.08</v>
      </c>
      <c r="F18" s="1">
        <f>Sheet5!G18</f>
        <v>0.04321539982527156</v>
      </c>
      <c r="H18" s="30" t="s">
        <v>11</v>
      </c>
      <c r="I18" s="31">
        <f>K18%</f>
        <v>0.16216216216216217</v>
      </c>
      <c r="K18" s="5">
        <f>Sheet4!$B516*100</f>
        <v>16.216216216216218</v>
      </c>
    </row>
    <row r="19" spans="1:11" ht="12.75">
      <c r="A19" s="2" t="s">
        <v>18</v>
      </c>
      <c r="B19">
        <v>0.62</v>
      </c>
      <c r="F19" s="1">
        <f>Sheet5!G19</f>
        <v>-0.026296958878774035</v>
      </c>
      <c r="H19" s="30" t="s">
        <v>14</v>
      </c>
      <c r="I19" s="31">
        <f>K19%</f>
        <v>0.17117117117117117</v>
      </c>
      <c r="K19" s="5">
        <f>Sheet4!$F516*100</f>
        <v>17.117117117117118</v>
      </c>
    </row>
    <row r="20" spans="1:11" ht="12.75">
      <c r="A20" s="2" t="s">
        <v>20</v>
      </c>
      <c r="B20">
        <v>1.38</v>
      </c>
      <c r="F20" s="1">
        <f>Sheet5!G20</f>
        <v>-0.062026045367716165</v>
      </c>
      <c r="H20" s="28" t="str">
        <f>$E$2</f>
        <v>EBVT2</v>
      </c>
      <c r="I20" s="29">
        <f>K20%</f>
        <v>0.17717717717717718</v>
      </c>
      <c r="K20" s="14">
        <f>Sheet4!$H516*100</f>
        <v>17.71771771771772</v>
      </c>
    </row>
    <row r="21" spans="1:6" ht="12.75">
      <c r="A21" s="2" t="s">
        <v>21</v>
      </c>
      <c r="B21">
        <v>-0.48</v>
      </c>
      <c r="F21" s="1">
        <f>Sheet5!G21</f>
        <v>0.02284487405256641</v>
      </c>
    </row>
    <row r="22" spans="1:6" ht="12.75">
      <c r="A22" s="2" t="s">
        <v>22</v>
      </c>
      <c r="F22" s="1">
        <f>Sheet5!G22</f>
        <v>-0.07517384073909739</v>
      </c>
    </row>
    <row r="23" spans="1:6" ht="12.75">
      <c r="A23" s="2" t="s">
        <v>23</v>
      </c>
      <c r="F23" s="1">
        <f>Sheet5!G23</f>
        <v>0.15748219294410148</v>
      </c>
    </row>
    <row r="24" spans="1:6" ht="12.75">
      <c r="A24" s="2" t="s">
        <v>24</v>
      </c>
      <c r="F24" s="1">
        <f>Sheet5!G24</f>
        <v>-0.1546572728837532</v>
      </c>
    </row>
    <row r="25" spans="1:6" ht="12.75">
      <c r="A25" s="2" t="s">
        <v>28</v>
      </c>
      <c r="F25" s="1">
        <f>Sheet5!G25</f>
        <v>-0.05578926888988178</v>
      </c>
    </row>
    <row r="26" spans="1:6" ht="12.75">
      <c r="A26" s="2" t="s">
        <v>6</v>
      </c>
      <c r="F26" s="1">
        <f>Sheet5!G26</f>
        <v>0</v>
      </c>
    </row>
    <row r="27" spans="1:6" ht="12.75">
      <c r="A27" s="2" t="s">
        <v>29</v>
      </c>
      <c r="F27" s="1">
        <f>Sheet5!G27</f>
        <v>-0.1609979863693951</v>
      </c>
    </row>
    <row r="28" spans="1:6" ht="12.75">
      <c r="A28" s="2" t="s">
        <v>12</v>
      </c>
      <c r="F28" s="1">
        <f>Sheet5!G28</f>
        <v>0.011410599969920554</v>
      </c>
    </row>
    <row r="29" spans="1:6" ht="12.75">
      <c r="A29" s="2" t="s">
        <v>15</v>
      </c>
      <c r="F29" s="1">
        <f>Sheet5!G29</f>
        <v>-0.2503442550260786</v>
      </c>
    </row>
    <row r="30" spans="1:6" ht="12.75">
      <c r="A30" s="2" t="s">
        <v>17</v>
      </c>
      <c r="F30" s="1">
        <f>Sheet5!G30</f>
        <v>0.08643079965054312</v>
      </c>
    </row>
    <row r="31" spans="1:6" ht="12.75">
      <c r="A31" s="2" t="s">
        <v>18</v>
      </c>
      <c r="F31" s="1">
        <f>Sheet5!G31</f>
        <v>-0.05259391775754807</v>
      </c>
    </row>
    <row r="32" spans="1:6" ht="12.75">
      <c r="A32" s="2" t="s">
        <v>30</v>
      </c>
      <c r="F32" s="1">
        <f>Sheet5!G32</f>
        <v>-0.12405209073543233</v>
      </c>
    </row>
    <row r="33" spans="1:6" ht="12.75">
      <c r="A33" s="2" t="s">
        <v>21</v>
      </c>
      <c r="F33" s="1">
        <f>Sheet5!G33</f>
        <v>0.04568974810513282</v>
      </c>
    </row>
    <row r="34" spans="1:6" ht="12.75">
      <c r="A34" s="2" t="s">
        <v>22</v>
      </c>
      <c r="F34" s="1">
        <f>Sheet5!G34</f>
        <v>-0.15034768147819477</v>
      </c>
    </row>
    <row r="35" spans="1:6" ht="12.75">
      <c r="A35" s="2" t="s">
        <v>23</v>
      </c>
      <c r="F35" s="1">
        <f>Sheet5!G35</f>
        <v>0.31496438588820297</v>
      </c>
    </row>
    <row r="36" spans="1:6" ht="12.75">
      <c r="A36" s="2" t="s">
        <v>24</v>
      </c>
      <c r="F36" s="1">
        <f>Sheet5!G36</f>
        <v>-0.3093145457675064</v>
      </c>
    </row>
    <row r="37" spans="1:6" ht="12.75">
      <c r="A37" s="2" t="s">
        <v>28</v>
      </c>
      <c r="F37" s="1">
        <f>Sheet5!G37</f>
        <v>-0.11157853777976356</v>
      </c>
    </row>
    <row r="38" spans="1:6" ht="12.75">
      <c r="A38" s="2" t="s">
        <v>6</v>
      </c>
      <c r="F38" s="1">
        <f>Sheet5!G38</f>
        <v>0</v>
      </c>
    </row>
    <row r="39" spans="1:6" ht="12.75">
      <c r="A39" s="2" t="s">
        <v>29</v>
      </c>
      <c r="F39" s="1">
        <f>Sheet5!G39</f>
        <v>-0.32199597273870495</v>
      </c>
    </row>
    <row r="40" spans="1:6" ht="12.75">
      <c r="A40" s="2" t="s">
        <v>12</v>
      </c>
      <c r="F40" s="1">
        <f>Sheet5!G40</f>
        <v>0.022821199939926373</v>
      </c>
    </row>
    <row r="41" spans="1:6" ht="12.75">
      <c r="A41" s="2" t="s">
        <v>15</v>
      </c>
      <c r="F41" s="1">
        <f>Sheet5!G41</f>
        <v>-0.5006885100521004</v>
      </c>
    </row>
    <row r="42" spans="1:6" ht="12.75">
      <c r="A42" s="2" t="s">
        <v>17</v>
      </c>
      <c r="F42" s="1">
        <f>Sheet5!G42</f>
        <v>0.1728615993011431</v>
      </c>
    </row>
    <row r="43" spans="1:6" ht="12.75">
      <c r="A43" s="2" t="s">
        <v>18</v>
      </c>
      <c r="F43" s="1">
        <f>Sheet5!G43</f>
        <v>-0.1051878355150393</v>
      </c>
    </row>
    <row r="44" spans="1:6" ht="12.75">
      <c r="A44" s="2" t="s">
        <v>30</v>
      </c>
      <c r="F44" s="1">
        <f>Sheet5!G44</f>
        <v>-0.24810418147080782</v>
      </c>
    </row>
    <row r="45" spans="1:6" ht="12.75">
      <c r="A45" s="2" t="s">
        <v>21</v>
      </c>
      <c r="F45" s="1">
        <f>Sheet5!G45</f>
        <v>0.09137949621032249</v>
      </c>
    </row>
    <row r="46" spans="1:6" ht="12.75">
      <c r="A46" s="2" t="s">
        <v>22</v>
      </c>
      <c r="F46" s="1">
        <f>Sheet5!G46</f>
        <v>-0.3006953629563327</v>
      </c>
    </row>
    <row r="47" spans="1:6" ht="12.75">
      <c r="A47" s="2" t="s">
        <v>23</v>
      </c>
      <c r="F47" s="1">
        <f>Sheet5!G47</f>
        <v>0.6299287717764628</v>
      </c>
    </row>
    <row r="48" spans="1:6" ht="12.75">
      <c r="A48" s="2" t="s">
        <v>24</v>
      </c>
      <c r="F48" s="1">
        <f>Sheet5!G48</f>
        <v>-0.6186290915349559</v>
      </c>
    </row>
    <row r="49" spans="1:6" ht="12.75">
      <c r="A49" s="2" t="s">
        <v>28</v>
      </c>
      <c r="F49" s="1">
        <f>Sheet5!G49</f>
        <v>-0.22315707555947029</v>
      </c>
    </row>
    <row r="50" spans="1:6" ht="12.75">
      <c r="A50" s="2" t="s">
        <v>6</v>
      </c>
      <c r="F50" s="1">
        <f>Sheet5!G50</f>
        <v>0</v>
      </c>
    </row>
    <row r="51" spans="1:6" ht="12.75">
      <c r="A51" s="2" t="s">
        <v>29</v>
      </c>
      <c r="F51" s="1">
        <f>Sheet5!G51</f>
        <v>-0.6439919454773531</v>
      </c>
    </row>
    <row r="52" spans="1:6" ht="12.75">
      <c r="A52" s="2" t="s">
        <v>12</v>
      </c>
      <c r="F52" s="1">
        <f>Sheet5!G52</f>
        <v>0.04564239987996643</v>
      </c>
    </row>
    <row r="53" spans="1:6" ht="12.75">
      <c r="A53" s="2" t="s">
        <v>15</v>
      </c>
      <c r="F53" s="1">
        <f>Sheet5!G53</f>
        <v>-1.001377020104087</v>
      </c>
    </row>
    <row r="54" spans="1:6" ht="12.75">
      <c r="A54" s="2" t="s">
        <v>17</v>
      </c>
      <c r="F54" s="1">
        <f>Sheet5!G54</f>
        <v>0.34572319860251355</v>
      </c>
    </row>
    <row r="55" spans="1:6" ht="12.75">
      <c r="A55" s="2" t="s">
        <v>18</v>
      </c>
      <c r="F55" s="1">
        <f>Sheet5!G55</f>
        <v>-0.21037567102985122</v>
      </c>
    </row>
    <row r="56" spans="1:6" ht="12.75">
      <c r="A56" s="2" t="s">
        <v>30</v>
      </c>
      <c r="F56" s="1">
        <f>Sheet5!G56</f>
        <v>-0.49620836294127457</v>
      </c>
    </row>
    <row r="57" spans="1:6" ht="12.75">
      <c r="A57" s="2" t="s">
        <v>21</v>
      </c>
      <c r="F57" s="1">
        <f>Sheet5!G57</f>
        <v>0.18275899242098603</v>
      </c>
    </row>
    <row r="58" spans="1:6" ht="12.75">
      <c r="A58" s="2" t="s">
        <v>22</v>
      </c>
      <c r="F58" s="1">
        <f>Sheet5!G58</f>
        <v>-0.6013907259123243</v>
      </c>
    </row>
    <row r="59" spans="1:6" ht="12.75">
      <c r="A59" s="2" t="s">
        <v>23</v>
      </c>
      <c r="F59" s="1">
        <f>Sheet5!G59</f>
        <v>1.2598575435533803</v>
      </c>
    </row>
    <row r="60" spans="1:6" ht="12.75">
      <c r="A60" s="2" t="s">
        <v>24</v>
      </c>
      <c r="F60" s="1">
        <f>Sheet5!G60</f>
        <v>-1.2372581830694571</v>
      </c>
    </row>
    <row r="61" spans="1:6" ht="12.75">
      <c r="A61" s="2" t="s">
        <v>28</v>
      </c>
      <c r="F61" s="1">
        <f>Sheet5!G61</f>
        <v>-0.4463141511184858</v>
      </c>
    </row>
    <row r="62" spans="1:6" ht="12.75">
      <c r="A62" s="2" t="s">
        <v>6</v>
      </c>
      <c r="F62" s="1">
        <f>Sheet5!G62</f>
        <v>0</v>
      </c>
    </row>
    <row r="63" spans="1:6" ht="12.75">
      <c r="A63" s="2" t="s">
        <v>29</v>
      </c>
      <c r="F63" s="1">
        <f>Sheet5!G63</f>
        <v>-1.287983890954024</v>
      </c>
    </row>
    <row r="64" spans="1:6" ht="12.75">
      <c r="A64" s="2" t="s">
        <v>12</v>
      </c>
      <c r="F64" s="1">
        <f>Sheet5!G64</f>
        <v>0.09128479976061499</v>
      </c>
    </row>
    <row r="65" spans="1:6" ht="12.75">
      <c r="A65" s="2" t="s">
        <v>15</v>
      </c>
      <c r="F65" s="1">
        <f>Sheet5!G65</f>
        <v>-2.002754040207492</v>
      </c>
    </row>
    <row r="66" spans="1:6" ht="12.75">
      <c r="A66" s="2" t="s">
        <v>17</v>
      </c>
      <c r="F66" s="1">
        <f>Sheet5!G66</f>
        <v>0.6914463972057092</v>
      </c>
    </row>
    <row r="67" spans="1:6" ht="12.75">
      <c r="A67" s="2" t="s">
        <v>18</v>
      </c>
      <c r="F67" s="1">
        <f>Sheet5!G67</f>
        <v>-0.4207513420590203</v>
      </c>
    </row>
    <row r="68" spans="1:6" ht="12.75">
      <c r="A68" s="2" t="s">
        <v>30</v>
      </c>
      <c r="F68" s="1">
        <f>Sheet5!G68</f>
        <v>-0.992416725881867</v>
      </c>
    </row>
    <row r="69" spans="1:6" ht="12.75">
      <c r="A69" s="2" t="s">
        <v>21</v>
      </c>
      <c r="F69" s="1">
        <f>Sheet5!G69</f>
        <v>0.3655179848426542</v>
      </c>
    </row>
    <row r="70" spans="1:6" ht="12.75">
      <c r="A70" s="2" t="s">
        <v>22</v>
      </c>
      <c r="F70" s="1">
        <f>Sheet5!G70</f>
        <v>-1.2027814518237392</v>
      </c>
    </row>
    <row r="71" spans="1:6" ht="12.75">
      <c r="A71" s="2" t="s">
        <v>23</v>
      </c>
      <c r="F71" s="1">
        <f>Sheet5!G71</f>
        <v>2.51971508710767</v>
      </c>
    </row>
    <row r="72" spans="1:6" ht="12.75">
      <c r="A72" s="2" t="s">
        <v>24</v>
      </c>
      <c r="F72" s="1">
        <f>Sheet5!G72</f>
        <v>-2.4745163661380047</v>
      </c>
    </row>
    <row r="73" spans="1:6" ht="12.75">
      <c r="A73" s="2" t="s">
        <v>28</v>
      </c>
      <c r="F73" s="1">
        <f>Sheet5!G73</f>
        <v>-0.8926283022358348</v>
      </c>
    </row>
    <row r="74" spans="1:6" ht="12.75">
      <c r="A74" s="2" t="s">
        <v>6</v>
      </c>
      <c r="F74" s="1">
        <f>Sheet5!G74</f>
        <v>0</v>
      </c>
    </row>
    <row r="75" spans="1:6" ht="12.75">
      <c r="A75" s="2" t="s">
        <v>29</v>
      </c>
      <c r="F75" s="1">
        <f>Sheet5!G75</f>
        <v>-2.575967781906911</v>
      </c>
    </row>
    <row r="76" spans="1:6" ht="12.75">
      <c r="A76" s="2" t="s">
        <v>12</v>
      </c>
      <c r="F76" s="1">
        <f>Sheet5!G76</f>
        <v>0.18256959952236684</v>
      </c>
    </row>
    <row r="77" spans="1:6" ht="12.75">
      <c r="A77" s="2" t="s">
        <v>15</v>
      </c>
      <c r="F77" s="1">
        <f>Sheet5!G77</f>
        <v>-4.00550808041362</v>
      </c>
    </row>
    <row r="78" spans="1:6" ht="12.75">
      <c r="A78" s="2" t="s">
        <v>17</v>
      </c>
      <c r="F78" s="1">
        <f>Sheet5!G78</f>
        <v>1.3828927944127827</v>
      </c>
    </row>
    <row r="79" spans="1:6" ht="12.75">
      <c r="A79" s="2" t="s">
        <v>18</v>
      </c>
      <c r="F79" s="1">
        <f>Sheet5!G79</f>
        <v>-0.8415026841166764</v>
      </c>
    </row>
    <row r="80" spans="1:6" ht="12.75">
      <c r="A80" s="2" t="s">
        <v>30</v>
      </c>
      <c r="F80" s="1">
        <f>Sheet5!G80</f>
        <v>-1.9848334517623698</v>
      </c>
    </row>
    <row r="81" spans="1:6" ht="12.75">
      <c r="A81" s="2" t="s">
        <v>21</v>
      </c>
      <c r="F81" s="1">
        <f>Sheet5!G81</f>
        <v>0.7310359696866726</v>
      </c>
    </row>
    <row r="82" spans="1:6" ht="12.75">
      <c r="A82" s="2" t="s">
        <v>22</v>
      </c>
      <c r="F82" s="1">
        <f>Sheet5!G82</f>
        <v>-2.405562903646114</v>
      </c>
    </row>
    <row r="83" spans="1:6" ht="12.75">
      <c r="A83" s="2" t="s">
        <v>23</v>
      </c>
      <c r="F83" s="1">
        <f>Sheet5!G83</f>
        <v>5.0394301742167045</v>
      </c>
    </row>
    <row r="84" spans="1:6" ht="12.75">
      <c r="A84" s="2" t="s">
        <v>24</v>
      </c>
      <c r="F84" s="1">
        <f>Sheet5!G84</f>
        <v>-4.9490327322741905</v>
      </c>
    </row>
    <row r="85" spans="1:6" ht="12.75">
      <c r="A85" s="2" t="s">
        <v>28</v>
      </c>
      <c r="F85" s="1">
        <f>Sheet5!G85</f>
        <v>-1.7852566044698506</v>
      </c>
    </row>
    <row r="86" ht="12.75">
      <c r="A86" s="2" t="s">
        <v>6</v>
      </c>
    </row>
    <row r="87" ht="12.75">
      <c r="A87" s="2" t="s">
        <v>29</v>
      </c>
    </row>
    <row r="88" ht="12.75">
      <c r="A88" s="2" t="s">
        <v>12</v>
      </c>
    </row>
    <row r="89" ht="12.75">
      <c r="A89" s="2" t="s">
        <v>15</v>
      </c>
    </row>
  </sheetData>
  <sheetProtection selectLockedCells="1" selectUnlockedCells="1"/>
  <conditionalFormatting sqref="A1:A89 B1 E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conditionalFormatting sqref="B2:B5 B10:B17">
    <cfRule type="cellIs" priority="4" dxfId="0" operator="between" stopIfTrue="1">
      <formula>ABS(0.01)</formula>
      <formula>ABS(1)</formula>
    </cfRule>
    <cfRule type="cellIs" priority="5" dxfId="1" operator="between" stopIfTrue="1">
      <formula>ABS(1)</formula>
      <formula>ABS(5)</formula>
    </cfRule>
    <cfRule type="cellIs" priority="6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98"/>
  <sheetViews>
    <sheetView zoomScale="130" zoomScaleNormal="130" workbookViewId="0" topLeftCell="BL22">
      <selection activeCell="BQ28" sqref="BQ28"/>
    </sheetView>
  </sheetViews>
  <sheetFormatPr defaultColWidth="12.57421875" defaultRowHeight="12.75"/>
  <cols>
    <col min="1" max="1" width="4.421875" style="0" customWidth="1"/>
    <col min="2" max="2" width="7.421875" style="32" customWidth="1"/>
    <col min="3" max="3" width="6.140625" style="1" customWidth="1"/>
    <col min="4" max="4" width="6.00390625" style="1" customWidth="1"/>
    <col min="5" max="5" width="4.421875" style="1" customWidth="1"/>
    <col min="6" max="6" width="6.7109375" style="1" customWidth="1"/>
    <col min="7" max="7" width="6.00390625" style="1" customWidth="1"/>
    <col min="8" max="8" width="4.8515625" style="1" customWidth="1"/>
    <col min="9" max="9" width="6.57421875" style="1" customWidth="1"/>
    <col min="10" max="10" width="4.421875" style="1" customWidth="1"/>
    <col min="11" max="11" width="6.28125" style="1" customWidth="1"/>
    <col min="12" max="12" width="5.140625" style="1" customWidth="1"/>
    <col min="13" max="13" width="6.8515625" style="1" customWidth="1"/>
    <col min="14" max="14" width="6.7109375" style="1" customWidth="1"/>
    <col min="15" max="15" width="4.8515625" style="1" customWidth="1"/>
    <col min="16" max="16" width="5.8515625" style="1" customWidth="1"/>
    <col min="17" max="17" width="5.421875" style="1" customWidth="1"/>
    <col min="18" max="18" width="1.421875" style="1" customWidth="1"/>
    <col min="19" max="19" width="1.28515625" style="1" customWidth="1"/>
    <col min="20" max="20" width="1.57421875" style="1" customWidth="1"/>
    <col min="21" max="21" width="5.00390625" style="0" customWidth="1"/>
    <col min="22" max="22" width="7.00390625" style="0" customWidth="1"/>
    <col min="23" max="23" width="6.421875" style="0" customWidth="1"/>
    <col min="24" max="24" width="6.28125" style="0" customWidth="1"/>
    <col min="25" max="25" width="4.7109375" style="0" customWidth="1"/>
    <col min="26" max="26" width="5.8515625" style="0" customWidth="1"/>
    <col min="27" max="27" width="6.00390625" style="0" customWidth="1"/>
    <col min="28" max="28" width="4.7109375" style="0" customWidth="1"/>
    <col min="29" max="29" width="6.00390625" style="0" customWidth="1"/>
    <col min="30" max="30" width="5.28125" style="0" customWidth="1"/>
    <col min="31" max="31" width="6.57421875" style="0" customWidth="1"/>
    <col min="32" max="32" width="5.8515625" style="0" customWidth="1"/>
    <col min="33" max="34" width="6.00390625" style="0" customWidth="1"/>
    <col min="35" max="35" width="4.7109375" style="0" customWidth="1"/>
    <col min="36" max="36" width="7.00390625" style="0" customWidth="1"/>
    <col min="37" max="37" width="5.8515625" style="0" customWidth="1"/>
    <col min="38" max="38" width="1.421875" style="0" customWidth="1"/>
    <col min="39" max="40" width="1.1484375" style="0" customWidth="1"/>
    <col min="41" max="41" width="1.421875" style="0" customWidth="1"/>
    <col min="42" max="42" width="4.421875" style="0" customWidth="1"/>
    <col min="43" max="43" width="1.1484375" style="0" customWidth="1"/>
    <col min="44" max="44" width="1.28515625" style="0" customWidth="1"/>
    <col min="45" max="46" width="1.1484375" style="0" customWidth="1"/>
    <col min="47" max="47" width="6.7109375" style="1" customWidth="1"/>
    <col min="48" max="48" width="6.421875" style="1" customWidth="1"/>
    <col min="49" max="49" width="6.00390625" style="0" customWidth="1"/>
    <col min="50" max="50" width="5.421875" style="0" customWidth="1"/>
    <col min="51" max="51" width="6.140625" style="0" customWidth="1"/>
    <col min="52" max="52" width="7.00390625" style="0" customWidth="1"/>
    <col min="53" max="53" width="5.421875" style="0" customWidth="1"/>
    <col min="54" max="54" width="6.7109375" style="0" customWidth="1"/>
    <col min="55" max="55" width="4.57421875" style="0" customWidth="1"/>
    <col min="56" max="56" width="7.00390625" style="0" customWidth="1"/>
    <col min="57" max="57" width="5.421875" style="0" customWidth="1"/>
    <col min="58" max="58" width="6.421875" style="0" customWidth="1"/>
    <col min="59" max="59" width="6.7109375" style="0" customWidth="1"/>
    <col min="60" max="60" width="4.140625" style="0" customWidth="1"/>
    <col min="61" max="61" width="6.57421875" style="0" customWidth="1"/>
    <col min="62" max="62" width="5.00390625" style="0" customWidth="1"/>
    <col min="63" max="63" width="1.421875" style="0" customWidth="1"/>
    <col min="64" max="64" width="1.57421875" style="0" customWidth="1"/>
    <col min="65" max="65" width="1.1484375" style="0" customWidth="1"/>
    <col min="66" max="66" width="4.421875" style="0" customWidth="1"/>
    <col min="67" max="67" width="7.140625" style="0" customWidth="1"/>
    <col min="68" max="68" width="5.7109375" style="0" customWidth="1"/>
    <col min="69" max="69" width="7.140625" style="0" customWidth="1"/>
    <col min="70" max="70" width="8.57421875" style="0" customWidth="1"/>
    <col min="71" max="71" width="6.140625" style="0" customWidth="1"/>
    <col min="72" max="72" width="5.8515625" style="0" customWidth="1"/>
    <col min="73" max="73" width="6.140625" style="0" customWidth="1"/>
    <col min="74" max="74" width="3.8515625" style="0" customWidth="1"/>
    <col min="75" max="76" width="6.57421875" style="0" customWidth="1"/>
    <col min="77" max="77" width="5.28125" style="0" customWidth="1"/>
    <col min="78" max="78" width="6.421875" style="0" customWidth="1"/>
    <col min="79" max="79" width="5.28125" style="0" customWidth="1"/>
    <col min="80" max="80" width="6.7109375" style="0" customWidth="1"/>
    <col min="81" max="81" width="5.28125" style="0" customWidth="1"/>
    <col min="82" max="82" width="6.7109375" style="0" customWidth="1"/>
    <col min="83" max="83" width="6.140625" style="0" customWidth="1"/>
    <col min="84" max="84" width="4.7109375" style="0" customWidth="1"/>
    <col min="85" max="85" width="6.421875" style="0" customWidth="1"/>
    <col min="86" max="86" width="5.00390625" style="0" customWidth="1"/>
    <col min="87" max="87" width="1.421875" style="0" customWidth="1"/>
    <col min="88" max="89" width="1.28515625" style="0" customWidth="1"/>
    <col min="90" max="16384" width="11.57421875" style="0" customWidth="1"/>
  </cols>
  <sheetData>
    <row r="1" spans="1:89" ht="12.75">
      <c r="A1" s="2" t="s">
        <v>0</v>
      </c>
      <c r="B1" s="33" t="s">
        <v>11</v>
      </c>
      <c r="C1" s="34"/>
      <c r="D1" s="34" t="s">
        <v>31</v>
      </c>
      <c r="E1" s="34"/>
      <c r="F1" s="34"/>
      <c r="G1" s="34" t="s">
        <v>32</v>
      </c>
      <c r="H1" s="34"/>
      <c r="I1" s="34" t="s">
        <v>33</v>
      </c>
      <c r="J1" s="34"/>
      <c r="K1" s="34" t="s">
        <v>34</v>
      </c>
      <c r="L1" s="34"/>
      <c r="M1" s="34"/>
      <c r="N1" s="34" t="s">
        <v>35</v>
      </c>
      <c r="O1" s="34"/>
      <c r="P1" s="34" t="s">
        <v>36</v>
      </c>
      <c r="Q1" s="34"/>
      <c r="R1" s="34" t="s">
        <v>37</v>
      </c>
      <c r="S1" s="34"/>
      <c r="T1" s="34"/>
      <c r="U1" s="2" t="s">
        <v>0</v>
      </c>
      <c r="V1" s="35" t="s">
        <v>38</v>
      </c>
      <c r="W1" s="34"/>
      <c r="X1" s="34" t="s">
        <v>31</v>
      </c>
      <c r="Y1" s="34"/>
      <c r="Z1" s="34"/>
      <c r="AA1" s="34" t="s">
        <v>32</v>
      </c>
      <c r="AB1" s="34"/>
      <c r="AC1" s="34" t="s">
        <v>33</v>
      </c>
      <c r="AD1" s="34"/>
      <c r="AE1" s="34" t="s">
        <v>34</v>
      </c>
      <c r="AF1" s="34"/>
      <c r="AG1" s="34"/>
      <c r="AH1" s="34"/>
      <c r="AI1" s="34" t="s">
        <v>39</v>
      </c>
      <c r="AJ1" s="34"/>
      <c r="AK1" s="34" t="s">
        <v>40</v>
      </c>
      <c r="AL1" s="34" t="s">
        <v>41</v>
      </c>
      <c r="AM1" s="2"/>
      <c r="AN1" s="34"/>
      <c r="AO1" s="34"/>
      <c r="AP1" s="2" t="s">
        <v>0</v>
      </c>
      <c r="AQ1" s="2" t="s">
        <v>42</v>
      </c>
      <c r="AR1" s="2"/>
      <c r="AS1" s="2"/>
      <c r="AT1" s="2"/>
      <c r="AU1" s="36" t="s">
        <v>14</v>
      </c>
      <c r="AV1" s="34"/>
      <c r="AW1" s="34" t="s">
        <v>31</v>
      </c>
      <c r="AX1" s="34"/>
      <c r="AY1" s="34"/>
      <c r="AZ1" s="34" t="s">
        <v>32</v>
      </c>
      <c r="BA1" s="34"/>
      <c r="BB1" s="34" t="s">
        <v>33</v>
      </c>
      <c r="BC1" s="2"/>
      <c r="BD1" s="34" t="s">
        <v>34</v>
      </c>
      <c r="BE1" s="34"/>
      <c r="BF1" s="34"/>
      <c r="BG1" s="34" t="s">
        <v>39</v>
      </c>
      <c r="BH1" s="34"/>
      <c r="BI1" s="34" t="s">
        <v>40</v>
      </c>
      <c r="BJ1" s="34"/>
      <c r="BK1" s="37" t="s">
        <v>41</v>
      </c>
      <c r="BL1" s="2"/>
      <c r="BM1" s="2"/>
      <c r="BN1" s="2" t="s">
        <v>0</v>
      </c>
      <c r="BO1" s="2" t="s">
        <v>43</v>
      </c>
      <c r="BP1" s="2"/>
      <c r="BQ1" s="2"/>
      <c r="BR1" s="2"/>
      <c r="BS1" s="36" t="s">
        <v>44</v>
      </c>
      <c r="BT1" s="34"/>
      <c r="BU1" s="34" t="s">
        <v>31</v>
      </c>
      <c r="BV1" s="34"/>
      <c r="BW1" s="34"/>
      <c r="BX1" s="34" t="s">
        <v>32</v>
      </c>
      <c r="BY1" s="34"/>
      <c r="BZ1" s="34" t="s">
        <v>33</v>
      </c>
      <c r="CA1" s="2"/>
      <c r="CB1" s="34" t="s">
        <v>34</v>
      </c>
      <c r="CC1" s="34"/>
      <c r="CD1" s="34"/>
      <c r="CE1" s="34" t="s">
        <v>39</v>
      </c>
      <c r="CF1" s="34"/>
      <c r="CG1" s="34" t="s">
        <v>40</v>
      </c>
      <c r="CH1" s="34"/>
      <c r="CI1" s="37" t="s">
        <v>45</v>
      </c>
      <c r="CJ1" s="2"/>
      <c r="CK1" s="2"/>
    </row>
    <row r="2" spans="1:89" ht="12.75">
      <c r="A2" s="2" t="s">
        <v>6</v>
      </c>
      <c r="B2" s="32">
        <f>B14/2</f>
        <v>27.5</v>
      </c>
      <c r="C2" s="38"/>
      <c r="D2" s="39">
        <f>B2*3</f>
        <v>82.5</v>
      </c>
      <c r="E2" s="40">
        <f>D2-B21</f>
        <v>0.0931107717824915</v>
      </c>
      <c r="F2" s="41"/>
      <c r="G2" s="39">
        <f>B2*5</f>
        <v>137.5</v>
      </c>
      <c r="H2" s="42">
        <f>G2-B30</f>
        <v>-1.0913154884360665</v>
      </c>
      <c r="I2" s="39">
        <f>B2*6</f>
        <v>165</v>
      </c>
      <c r="J2" s="42">
        <f>I2-B33</f>
        <v>0.186221543564983</v>
      </c>
      <c r="K2" s="39">
        <f>B2*7</f>
        <v>192.5</v>
      </c>
      <c r="L2" s="43">
        <f>K2-B36</f>
        <v>-3.497717990874719</v>
      </c>
      <c r="M2" s="44"/>
      <c r="N2" s="39">
        <f>B2*9</f>
        <v>247.5</v>
      </c>
      <c r="O2" s="45">
        <f>N2-B40</f>
        <v>0.558349371937851</v>
      </c>
      <c r="P2" s="39">
        <f>B2*10</f>
        <v>275</v>
      </c>
      <c r="Q2" s="43">
        <f>P2-B42</f>
        <v>-2.18263097687219</v>
      </c>
      <c r="R2" s="39">
        <f>B2*11</f>
        <v>302.5</v>
      </c>
      <c r="S2" s="39">
        <f>R2-B43</f>
        <v>8.835232082592313</v>
      </c>
      <c r="T2" s="39">
        <f>R2-B44</f>
        <v>-8.626983722081036</v>
      </c>
      <c r="U2" s="2" t="s">
        <v>6</v>
      </c>
      <c r="V2" s="32">
        <f>V14/2</f>
        <v>27.5</v>
      </c>
      <c r="W2" s="38"/>
      <c r="X2" s="39">
        <f>V2*3</f>
        <v>82.5</v>
      </c>
      <c r="Y2" s="40">
        <f>X2-V21</f>
        <v>0.20000000000000284</v>
      </c>
      <c r="Z2" s="41"/>
      <c r="AA2" s="39">
        <f>V2*5</f>
        <v>137.5</v>
      </c>
      <c r="AB2" s="43">
        <f>AA2-V30</f>
        <v>-3.0999999999999943</v>
      </c>
      <c r="AC2" s="39">
        <f>V2*6</f>
        <v>165</v>
      </c>
      <c r="AD2" s="42">
        <f>AC2-V33</f>
        <v>0.4000000000000057</v>
      </c>
      <c r="AE2" s="39">
        <f>V2*7</f>
        <v>192.5</v>
      </c>
      <c r="AF2" s="43">
        <f>AE2-V36</f>
        <v>-3.9000000000000057</v>
      </c>
      <c r="AG2" s="44"/>
      <c r="AH2" s="39">
        <f>V2*9</f>
        <v>247.5</v>
      </c>
      <c r="AI2" s="46">
        <f>AH2-V40</f>
        <v>1.0999999999999943</v>
      </c>
      <c r="AJ2" s="39">
        <f>V2*10</f>
        <v>275</v>
      </c>
      <c r="AK2" s="39">
        <f>AJ2-V42</f>
        <v>-6.199999999999989</v>
      </c>
      <c r="AL2" s="39">
        <f>V2*11</f>
        <v>302.5</v>
      </c>
      <c r="AM2" s="39">
        <f>AL2-V43</f>
        <v>8.300000000000011</v>
      </c>
      <c r="AN2" s="39">
        <f>AL2-V44</f>
        <v>-12.100000000000023</v>
      </c>
      <c r="AO2" s="1"/>
      <c r="AP2" s="2" t="s">
        <v>6</v>
      </c>
      <c r="AQ2" s="2"/>
      <c r="AR2" s="2"/>
      <c r="AS2" s="2"/>
      <c r="AT2" s="2"/>
      <c r="AU2" s="32">
        <f>AU14/2</f>
        <v>27.5</v>
      </c>
      <c r="AV2" s="38"/>
      <c r="AW2" s="39">
        <f>AU2*3</f>
        <v>82.5</v>
      </c>
      <c r="AX2" s="40">
        <f>AW2-AU21</f>
        <v>0.21202499999999702</v>
      </c>
      <c r="AY2" s="41"/>
      <c r="AZ2" s="39">
        <f>AU2*5</f>
        <v>137.5</v>
      </c>
      <c r="BA2" s="42">
        <f>AZ2-AU30</f>
        <v>-0.9713000000000136</v>
      </c>
      <c r="BB2" s="39">
        <f>AU2*6</f>
        <v>165</v>
      </c>
      <c r="BC2" s="42">
        <f>BB2-AU33</f>
        <v>0.42404999999999404</v>
      </c>
      <c r="BD2" s="39">
        <f>AU2*7</f>
        <v>192.5</v>
      </c>
      <c r="BE2" s="43">
        <f>BD2-AU36</f>
        <v>-4.121369999999985</v>
      </c>
      <c r="BF2" s="44"/>
      <c r="BG2" s="39">
        <f>AU2*9</f>
        <v>247.5</v>
      </c>
      <c r="BH2" s="47">
        <f>BG2-AU40</f>
        <v>0.700919999999968</v>
      </c>
      <c r="BI2" s="39">
        <f>AU2*10</f>
        <v>275</v>
      </c>
      <c r="BJ2" s="43">
        <f>BI2-AU42</f>
        <v>-1.9426000000000272</v>
      </c>
      <c r="BK2" s="39">
        <f>AU2*11</f>
        <v>302.5</v>
      </c>
      <c r="BL2" s="39">
        <f>BK2-AU43</f>
        <v>8.410820000000001</v>
      </c>
      <c r="BM2" s="39">
        <f>BK2-AU44</f>
        <v>-9.076539999999966</v>
      </c>
      <c r="BN2" s="2" t="s">
        <v>6</v>
      </c>
      <c r="BO2" s="2"/>
      <c r="BP2" s="2"/>
      <c r="BQ2" s="2"/>
      <c r="BR2" s="2"/>
      <c r="BS2" s="32">
        <f>BS14/2</f>
        <v>27.5</v>
      </c>
      <c r="BT2" s="38"/>
      <c r="BU2" s="39">
        <f>BS2*3</f>
        <v>82.5</v>
      </c>
      <c r="BV2" s="48">
        <f>BU2-BS21</f>
        <v>0.11595564583505791</v>
      </c>
      <c r="BW2" s="41"/>
      <c r="BX2" s="39">
        <f>BS2*5</f>
        <v>137.5</v>
      </c>
      <c r="BY2" s="43">
        <f>BX2-BS30</f>
        <v>-1.0048846887855234</v>
      </c>
      <c r="BZ2" s="39">
        <f>BS2*6</f>
        <v>165</v>
      </c>
      <c r="CA2" s="42">
        <f>BZ2-BS33</f>
        <v>0.23191129167011582</v>
      </c>
      <c r="CB2" s="39">
        <f>BS2*7</f>
        <v>192.5</v>
      </c>
      <c r="CC2" s="43">
        <f>CB2-BS36</f>
        <v>-3.8070325366422253</v>
      </c>
      <c r="CD2" s="44"/>
      <c r="CE2" s="39">
        <f>BS2*9</f>
        <v>247.5</v>
      </c>
      <c r="CF2" s="47">
        <f>CE2-BS40</f>
        <v>0.5811705718777773</v>
      </c>
      <c r="CG2" s="39">
        <f>BS2*10</f>
        <v>275</v>
      </c>
      <c r="CH2" s="43">
        <f>CG2-BS42</f>
        <v>-2.009769377571047</v>
      </c>
      <c r="CI2" s="39">
        <f>BS2*11</f>
        <v>302.5</v>
      </c>
      <c r="CJ2" s="39">
        <f>CI2-BS43</f>
        <v>8.730044247077274</v>
      </c>
      <c r="CK2" s="39">
        <f>CI2-BS44</f>
        <v>-8.875087903551844</v>
      </c>
    </row>
    <row r="3" spans="1:89" ht="12.75">
      <c r="A3" s="2" t="s">
        <v>29</v>
      </c>
      <c r="B3" s="32">
        <f>B2*1.0594630943593</f>
        <v>29.13523509488062</v>
      </c>
      <c r="C3" s="38"/>
      <c r="D3" s="39">
        <f>B3*3</f>
        <v>87.40570528464187</v>
      </c>
      <c r="E3" s="40">
        <f>D3-B22</f>
        <v>0.09864742639086899</v>
      </c>
      <c r="F3" s="41"/>
      <c r="G3" s="39">
        <f>B3*5</f>
        <v>145.6761754744031</v>
      </c>
      <c r="H3" s="43">
        <f>G3-B31</f>
        <v>-1.1562084843007199</v>
      </c>
      <c r="I3" s="39">
        <f>B3*6</f>
        <v>174.81141056928374</v>
      </c>
      <c r="J3" s="42">
        <f>I3-B34</f>
        <v>0.19729485278173797</v>
      </c>
      <c r="K3" s="39">
        <f>B3*7</f>
        <v>203.94664566416435</v>
      </c>
      <c r="L3" s="43">
        <f>K3-B37</f>
        <v>-3.7057031258082986</v>
      </c>
      <c r="M3" s="44"/>
      <c r="N3" s="39">
        <f>B3*9</f>
        <v>262.2171158539256</v>
      </c>
      <c r="O3" s="45">
        <f>N3-B41</f>
        <v>0.5915505533268401</v>
      </c>
      <c r="P3" s="39">
        <f>B3*10</f>
        <v>291.3523509488062</v>
      </c>
      <c r="Q3" s="43">
        <f>P3-B43</f>
        <v>-2.3124169686014966</v>
      </c>
      <c r="R3" s="39">
        <f>B3*11</f>
        <v>320.4875860436868</v>
      </c>
      <c r="S3" s="39">
        <f>R3-B44</f>
        <v>9.360602321605768</v>
      </c>
      <c r="T3" s="39">
        <f>R3-B45</f>
        <v>-9.139970869183287</v>
      </c>
      <c r="U3" s="2" t="s">
        <v>29</v>
      </c>
      <c r="V3" s="1">
        <f>V15/2</f>
        <v>29.375</v>
      </c>
      <c r="W3" s="38"/>
      <c r="X3" s="39">
        <f>V3*3</f>
        <v>88.125</v>
      </c>
      <c r="Y3" s="40">
        <f>X3-V22</f>
        <v>0.17499999999999716</v>
      </c>
      <c r="Z3" s="41"/>
      <c r="AA3" s="39">
        <f>V3*5</f>
        <v>146.875</v>
      </c>
      <c r="AB3" s="42">
        <f>AA3-V31</f>
        <v>-0.22499999999999432</v>
      </c>
      <c r="AC3" s="39">
        <f>V3*6</f>
        <v>176.25</v>
      </c>
      <c r="AD3" s="42">
        <f>AC3-V34</f>
        <v>0.3499999999999943</v>
      </c>
      <c r="AE3" s="39">
        <f>V3*7</f>
        <v>205.625</v>
      </c>
      <c r="AF3" s="43">
        <f>AE3-V37</f>
        <v>-2.875</v>
      </c>
      <c r="AG3" s="44"/>
      <c r="AH3" s="39">
        <f>V3*9</f>
        <v>264.375</v>
      </c>
      <c r="AI3" s="46">
        <f>AH3-V41</f>
        <v>1.375</v>
      </c>
      <c r="AJ3" s="39">
        <f>V3*10</f>
        <v>293.75</v>
      </c>
      <c r="AK3" s="42">
        <f>AJ3-V43</f>
        <v>-0.44999999999998863</v>
      </c>
      <c r="AL3" s="39">
        <f>V3*11</f>
        <v>323.125</v>
      </c>
      <c r="AM3" s="39">
        <f>AL3-V44</f>
        <v>8.524999999999977</v>
      </c>
      <c r="AN3" s="39">
        <f>AL3-V45</f>
        <v>-6.074999999999989</v>
      </c>
      <c r="AO3" s="1"/>
      <c r="AP3" s="2" t="s">
        <v>29</v>
      </c>
      <c r="AQ3" s="2"/>
      <c r="AR3" s="2"/>
      <c r="AS3" s="2"/>
      <c r="AT3" s="2"/>
      <c r="AU3" s="1">
        <f>AU15/2</f>
        <v>29.202635</v>
      </c>
      <c r="AV3" s="38"/>
      <c r="AW3" s="39">
        <f>AU3*3</f>
        <v>87.607905</v>
      </c>
      <c r="AX3" s="40">
        <f>AW3-AU22</f>
        <v>-0.002255000000005225</v>
      </c>
      <c r="AY3" s="41"/>
      <c r="AZ3" s="39">
        <f>AU3*5</f>
        <v>146.013175</v>
      </c>
      <c r="BA3" s="42">
        <f>AZ3-AU31</f>
        <v>-1.0314150000000097</v>
      </c>
      <c r="BB3" s="39">
        <f>AU3*6</f>
        <v>175.21581</v>
      </c>
      <c r="BC3" s="42">
        <f>BB3-AU34</f>
        <v>-0.00451000000001045</v>
      </c>
      <c r="BD3" s="39">
        <f>AU3*7</f>
        <v>204.41844500000002</v>
      </c>
      <c r="BE3" s="43">
        <f>BD3-AU37</f>
        <v>-3.2938949999999636</v>
      </c>
      <c r="BF3" s="44"/>
      <c r="BG3" s="39">
        <f>AU3*9</f>
        <v>262.823715</v>
      </c>
      <c r="BH3" s="47">
        <f>BG3-AU41</f>
        <v>-0.013584999999977754</v>
      </c>
      <c r="BI3" s="39">
        <f>AU3*10</f>
        <v>292.02635</v>
      </c>
      <c r="BJ3" s="43">
        <f>BI3-AU43</f>
        <v>-2.0628300000000195</v>
      </c>
      <c r="BK3" s="39">
        <f>AU3*11</f>
        <v>321.228985</v>
      </c>
      <c r="BL3" s="39">
        <f>BK3-AU44</f>
        <v>9.652445000000057</v>
      </c>
      <c r="BM3" s="39">
        <f>BK3-AU45</f>
        <v>-7.922914999999989</v>
      </c>
      <c r="BN3" s="2" t="s">
        <v>29</v>
      </c>
      <c r="BO3" s="2"/>
      <c r="BP3" s="2"/>
      <c r="BQ3" s="2"/>
      <c r="BR3" s="2"/>
      <c r="BS3" s="1">
        <f>BS15/2</f>
        <v>29.17548459147297</v>
      </c>
      <c r="BT3" s="38"/>
      <c r="BU3" s="39">
        <f>BS3*3</f>
        <v>87.52645377441891</v>
      </c>
      <c r="BV3" s="48">
        <f>BU3-BS22</f>
        <v>0.14422207542881438</v>
      </c>
      <c r="BW3" s="41"/>
      <c r="BX3" s="39">
        <f>BS3*5</f>
        <v>145.87742295736484</v>
      </c>
      <c r="BY3" s="42">
        <f>BX3-BS31</f>
        <v>-1.0075549190965205</v>
      </c>
      <c r="BZ3" s="39">
        <f>BS3*6</f>
        <v>175.05290754883782</v>
      </c>
      <c r="CA3" s="42">
        <f>BZ3-BS34</f>
        <v>0.28844415085762876</v>
      </c>
      <c r="CB3" s="39">
        <f>BS3*7</f>
        <v>204.22839214031077</v>
      </c>
      <c r="CC3" s="43">
        <f>CB3-BS37</f>
        <v>-3.5355351874416385</v>
      </c>
      <c r="CD3" s="44"/>
      <c r="CE3" s="39">
        <f>BS3*9</f>
        <v>262.5793613232567</v>
      </c>
      <c r="CF3" s="47">
        <f>CE3-BS41</f>
        <v>0.4531075126058681</v>
      </c>
      <c r="CG3" s="39">
        <f>BS3*10</f>
        <v>291.7548459147297</v>
      </c>
      <c r="CH3" s="43">
        <f>CG3-BS43</f>
        <v>-2.015109838193041</v>
      </c>
      <c r="CI3" s="39">
        <f>BS3*11</f>
        <v>320.93033050620267</v>
      </c>
      <c r="CJ3" s="39">
        <f>CI3-BS44</f>
        <v>9.555242602650821</v>
      </c>
      <c r="CK3" s="39">
        <f>CI3-BS45</f>
        <v>-8.605846910457103</v>
      </c>
    </row>
    <row r="4" spans="1:89" ht="12.75">
      <c r="A4" s="2" t="s">
        <v>12</v>
      </c>
      <c r="B4" s="32">
        <f>B3*1.0594630943593</f>
        <v>30.867706328507758</v>
      </c>
      <c r="C4" s="38"/>
      <c r="D4" s="39">
        <f>B4*3</f>
        <v>92.60311898552328</v>
      </c>
      <c r="E4" s="40">
        <f>D4-B23</f>
        <v>0.10451330761465272</v>
      </c>
      <c r="F4" s="41"/>
      <c r="G4" s="39">
        <f>B4*5</f>
        <v>154.33853164253878</v>
      </c>
      <c r="H4" s="43">
        <f>G4-B32</f>
        <v>-1.2249602185017068</v>
      </c>
      <c r="I4" s="39">
        <f>B4*6</f>
        <v>185.20623797104656</v>
      </c>
      <c r="J4" s="42">
        <f>I4-B35</f>
        <v>0.20902661522930543</v>
      </c>
      <c r="K4" s="39">
        <f>B4*7</f>
        <v>216.0739442995543</v>
      </c>
      <c r="L4" s="43">
        <f>K4-B38</f>
        <v>-3.9260557004457723</v>
      </c>
      <c r="M4" s="44"/>
      <c r="N4" s="39">
        <f>B4*9</f>
        <v>277.80935695656984</v>
      </c>
      <c r="O4" s="45">
        <f>N4-B42</f>
        <v>0.6267259796976532</v>
      </c>
      <c r="P4" s="39">
        <f>B4*10</f>
        <v>308.67706328507757</v>
      </c>
      <c r="Q4" s="43">
        <f>P4-B44</f>
        <v>-2.4499204370034704</v>
      </c>
      <c r="R4" s="39">
        <f>B4*11</f>
        <v>339.54476961358534</v>
      </c>
      <c r="S4" s="39">
        <f>R4-B45</f>
        <v>9.917212700715254</v>
      </c>
      <c r="T4" s="39">
        <f>R4-B46</f>
        <v>-9.68346181941871</v>
      </c>
      <c r="U4" s="2" t="s">
        <v>12</v>
      </c>
      <c r="V4" s="1">
        <f>V16/2</f>
        <v>30.8</v>
      </c>
      <c r="W4" s="38"/>
      <c r="X4" s="39">
        <f>V4*3</f>
        <v>92.4</v>
      </c>
      <c r="Y4" s="49">
        <f>X4-V23</f>
        <v>-1.5499999999999972</v>
      </c>
      <c r="Z4" s="41"/>
      <c r="AA4" s="39">
        <f>V4*5</f>
        <v>154</v>
      </c>
      <c r="AB4" s="43">
        <f>AA4-V32</f>
        <v>-3.3000000000000114</v>
      </c>
      <c r="AC4" s="39">
        <f>V4*6</f>
        <v>184.8</v>
      </c>
      <c r="AD4" s="43">
        <f>AC4-V35</f>
        <v>-3.0999999999999943</v>
      </c>
      <c r="AE4" s="39">
        <f>V4*7</f>
        <v>215.6</v>
      </c>
      <c r="AF4" s="43">
        <f>AE4-V38</f>
        <v>-4.400000000000006</v>
      </c>
      <c r="AG4" s="44"/>
      <c r="AH4" s="39">
        <f>V4*9</f>
        <v>277.2</v>
      </c>
      <c r="AI4" s="46">
        <f>AH4-V42</f>
        <v>-4</v>
      </c>
      <c r="AJ4" s="39">
        <f>V4*10</f>
        <v>308</v>
      </c>
      <c r="AK4" s="39">
        <f>AJ4-V44</f>
        <v>-6.600000000000023</v>
      </c>
      <c r="AL4" s="39">
        <f>V4*11</f>
        <v>338.8</v>
      </c>
      <c r="AM4" s="39">
        <f>AL4-V45</f>
        <v>9.600000000000023</v>
      </c>
      <c r="AN4" s="39">
        <f>AL4-V46</f>
        <v>-13</v>
      </c>
      <c r="AO4" s="1"/>
      <c r="AP4" s="2" t="s">
        <v>12</v>
      </c>
      <c r="AQ4" s="2"/>
      <c r="AR4" s="2"/>
      <c r="AS4" s="2"/>
      <c r="AT4" s="2"/>
      <c r="AU4" s="1">
        <f>AU16/2</f>
        <v>30.849885000000004</v>
      </c>
      <c r="AV4" s="38"/>
      <c r="AW4" s="39">
        <f>AU4*3</f>
        <v>92.54965500000002</v>
      </c>
      <c r="AX4" s="40">
        <f>AW4-AU23</f>
        <v>0.2644950000000108</v>
      </c>
      <c r="AY4" s="41"/>
      <c r="AZ4" s="39">
        <f>AU4*5</f>
        <v>154.24942500000003</v>
      </c>
      <c r="BA4" s="43">
        <f>AZ4-AU32</f>
        <v>-1.5388449999999523</v>
      </c>
      <c r="BB4" s="39">
        <f>AU4*6</f>
        <v>185.09931000000003</v>
      </c>
      <c r="BC4" s="42">
        <f>BB4-AU35</f>
        <v>0.5289900000000216</v>
      </c>
      <c r="BD4" s="39">
        <f>AU4*7</f>
        <v>215.94919500000003</v>
      </c>
      <c r="BE4" s="43">
        <f>BD4-AU38</f>
        <v>-4.0508049999999685</v>
      </c>
      <c r="BF4" s="44"/>
      <c r="BG4" s="39">
        <f>AU4*9</f>
        <v>277.64896500000003</v>
      </c>
      <c r="BH4" s="47">
        <f>BG4-AU42</f>
        <v>0.7063650000000052</v>
      </c>
      <c r="BI4" s="39">
        <f>AU4*10</f>
        <v>308.49885000000006</v>
      </c>
      <c r="BJ4" s="43">
        <f>BI4-AU44</f>
        <v>-3.0776899999999046</v>
      </c>
      <c r="BK4" s="39">
        <f>AU4*11</f>
        <v>339.34873500000003</v>
      </c>
      <c r="BL4" s="39">
        <f>BK4-AU45</f>
        <v>10.196835000000021</v>
      </c>
      <c r="BM4" s="39">
        <f>BK4-AU46</f>
        <v>-11.091904999999997</v>
      </c>
      <c r="BN4" s="2" t="s">
        <v>12</v>
      </c>
      <c r="BO4" s="2"/>
      <c r="BP4" s="2"/>
      <c r="BQ4" s="2"/>
      <c r="BR4" s="2"/>
      <c r="BS4" s="1">
        <f>BS16/2</f>
        <v>30.864853678515278</v>
      </c>
      <c r="BT4" s="38"/>
      <c r="BU4" s="39">
        <f>BS4*3</f>
        <v>92.59456103554584</v>
      </c>
      <c r="BV4" s="48">
        <f>BU4-BS23</f>
        <v>0.25343755058131023</v>
      </c>
      <c r="BW4" s="41"/>
      <c r="BX4" s="39">
        <f>BS4*5</f>
        <v>154.32426839257639</v>
      </c>
      <c r="BY4" s="43">
        <f>BX4-BS32</f>
        <v>-1.3632755591995362</v>
      </c>
      <c r="BZ4" s="39">
        <f>BS4*6</f>
        <v>185.18912207109167</v>
      </c>
      <c r="CA4" s="42">
        <f>BZ4-BS35</f>
        <v>0.5068751011626205</v>
      </c>
      <c r="CB4" s="39">
        <f>BS4*7</f>
        <v>216.05397574960693</v>
      </c>
      <c r="CC4" s="43">
        <f>CB4-BS38</f>
        <v>-3.946024250393066</v>
      </c>
      <c r="CD4" s="44"/>
      <c r="CE4" s="39">
        <f>BS4*9</f>
        <v>277.7836831066375</v>
      </c>
      <c r="CF4" s="47">
        <f>CE4-BS42</f>
        <v>0.7739137290664644</v>
      </c>
      <c r="CG4" s="39">
        <f>BS4*10</f>
        <v>308.64853678515277</v>
      </c>
      <c r="CH4" s="43">
        <f>CG4-BS44</f>
        <v>-2.7265511183990725</v>
      </c>
      <c r="CI4" s="39">
        <f>BS4*11</f>
        <v>339.51339046366803</v>
      </c>
      <c r="CJ4" s="39">
        <f>CI4-BS45</f>
        <v>9.977213047008263</v>
      </c>
      <c r="CK4" s="39">
        <f>CI4-BS46</f>
        <v>-10.015536332292356</v>
      </c>
    </row>
    <row r="5" spans="1:89" ht="12.75">
      <c r="A5" s="2" t="s">
        <v>15</v>
      </c>
      <c r="B5" s="32">
        <f>B17/2</f>
        <v>32.703195662574835</v>
      </c>
      <c r="C5" s="38"/>
      <c r="D5" s="50">
        <f>B5*3</f>
        <v>98.1095869877245</v>
      </c>
      <c r="E5" s="40">
        <f>D5-B24</f>
        <v>0.11072799228713848</v>
      </c>
      <c r="F5" s="41"/>
      <c r="G5" s="39">
        <f>B5*5</f>
        <v>163.51597831287418</v>
      </c>
      <c r="H5" s="43">
        <f>G5-B33</f>
        <v>-1.2978001435608348</v>
      </c>
      <c r="I5" s="39">
        <f>B5*6</f>
        <v>196.219173975449</v>
      </c>
      <c r="J5" s="42">
        <f>I5-B36</f>
        <v>0.22145598457427695</v>
      </c>
      <c r="K5" s="39">
        <f>B5*7</f>
        <v>228.92236963802384</v>
      </c>
      <c r="L5" s="43">
        <f>K5-B39</f>
        <v>-4.159511121021211</v>
      </c>
      <c r="M5" s="44"/>
      <c r="N5" s="39">
        <f>B5*9</f>
        <v>294.3287609631735</v>
      </c>
      <c r="O5" s="45">
        <f>N5-B43</f>
        <v>0.6639930457658352</v>
      </c>
      <c r="P5" s="39">
        <f>B5*10</f>
        <v>327.03195662574836</v>
      </c>
      <c r="Q5" s="43">
        <f>P5-B45</f>
        <v>-2.5956002871217265</v>
      </c>
      <c r="R5" s="39">
        <f>B5*11</f>
        <v>359.7351522883232</v>
      </c>
      <c r="S5" s="39">
        <f>R5-B46</f>
        <v>10.506920855319152</v>
      </c>
      <c r="T5" s="39">
        <f>R5-B47</f>
        <v>-10.259270423311364</v>
      </c>
      <c r="U5" s="2" t="s">
        <v>15</v>
      </c>
      <c r="V5" s="1">
        <f>V17/2</f>
        <v>32.875</v>
      </c>
      <c r="W5" s="38"/>
      <c r="X5" s="39">
        <f>V5*3</f>
        <v>98.625</v>
      </c>
      <c r="Y5" s="40">
        <f>X5-V24</f>
        <v>0.42499999999999716</v>
      </c>
      <c r="Z5" s="41"/>
      <c r="AA5" s="39">
        <f>V5*5</f>
        <v>164.375</v>
      </c>
      <c r="AB5" s="42">
        <f>AA5-V33</f>
        <v>-0.22499999999999432</v>
      </c>
      <c r="AC5" s="39">
        <f>V5*6</f>
        <v>197.25</v>
      </c>
      <c r="AD5" s="42">
        <f>AC5-V36</f>
        <v>0.8499999999999943</v>
      </c>
      <c r="AE5" s="39">
        <f>V5*7</f>
        <v>230.125</v>
      </c>
      <c r="AF5" s="43">
        <f>AE5-V39</f>
        <v>-4.875</v>
      </c>
      <c r="AG5" s="44"/>
      <c r="AH5" s="39">
        <f>V5*9</f>
        <v>295.875</v>
      </c>
      <c r="AI5" s="46">
        <f>AH5-V43</f>
        <v>1.6750000000000114</v>
      </c>
      <c r="AJ5" s="39">
        <f>V5*10</f>
        <v>328.75</v>
      </c>
      <c r="AK5" s="42">
        <f>AJ5-V45</f>
        <v>-0.44999999999998863</v>
      </c>
      <c r="AL5" s="39">
        <f>V5*11</f>
        <v>361.625</v>
      </c>
      <c r="AM5" s="39">
        <f>AL5-V46</f>
        <v>9.824999999999989</v>
      </c>
      <c r="AN5" s="39">
        <f>AL5-V47</f>
        <v>-14.175000000000011</v>
      </c>
      <c r="AO5" s="1"/>
      <c r="AP5" s="2" t="s">
        <v>15</v>
      </c>
      <c r="AQ5" s="2"/>
      <c r="AR5" s="2"/>
      <c r="AS5" s="2"/>
      <c r="AT5" s="2"/>
      <c r="AU5" s="1">
        <f>AU17/2</f>
        <v>32.854662499999996</v>
      </c>
      <c r="AV5" s="38"/>
      <c r="AW5" s="39">
        <f>AU5*3</f>
        <v>98.5639875</v>
      </c>
      <c r="AX5" s="40">
        <f>AW5-AU24</f>
        <v>0.25330250000000376</v>
      </c>
      <c r="AY5" s="41"/>
      <c r="AZ5" s="39">
        <f>AU5*5</f>
        <v>164.27331249999997</v>
      </c>
      <c r="BA5" s="42">
        <f>AZ5-AU33</f>
        <v>-0.3026375000000314</v>
      </c>
      <c r="BB5" s="39">
        <f>AU5*6</f>
        <v>197.127975</v>
      </c>
      <c r="BC5" s="42">
        <f>BB5-AU36</f>
        <v>0.5066050000000075</v>
      </c>
      <c r="BD5" s="39">
        <f>AU5*7</f>
        <v>229.98263749999998</v>
      </c>
      <c r="BE5" s="43">
        <f>BD5-AU39</f>
        <v>-3.638442500000025</v>
      </c>
      <c r="BF5" s="44"/>
      <c r="BG5" s="39">
        <f>AU5*9</f>
        <v>295.6919625</v>
      </c>
      <c r="BH5" s="51">
        <f>BG5-AU43</f>
        <v>1.6027824999999893</v>
      </c>
      <c r="BI5" s="39">
        <f>AU5*10</f>
        <v>328.54662499999995</v>
      </c>
      <c r="BJ5" s="42">
        <f>BI5-AU45</f>
        <v>-0.6052750000000628</v>
      </c>
      <c r="BK5" s="39">
        <f>AU5*11</f>
        <v>361.40128749999997</v>
      </c>
      <c r="BL5" s="39">
        <f>BK5-AU46</f>
        <v>10.960647499999936</v>
      </c>
      <c r="BM5" s="39">
        <f>BK5-AU47</f>
        <v>-7.739352500000052</v>
      </c>
      <c r="BN5" s="2" t="s">
        <v>15</v>
      </c>
      <c r="BO5" s="2"/>
      <c r="BP5" s="2"/>
      <c r="BQ5" s="2"/>
      <c r="BR5" s="2"/>
      <c r="BS5" s="1">
        <f>BS17/2</f>
        <v>32.765781726331355</v>
      </c>
      <c r="BT5" s="38"/>
      <c r="BU5" s="39">
        <f>BS5*3</f>
        <v>98.29734517899406</v>
      </c>
      <c r="BV5" s="48">
        <f>BU5-BS24</f>
        <v>0.14382891067295134</v>
      </c>
      <c r="BW5" s="41"/>
      <c r="BX5" s="39">
        <f>BS5*5</f>
        <v>163.82890863165676</v>
      </c>
      <c r="BY5" s="42">
        <f>BX5-BS33</f>
        <v>-0.9391800766731251</v>
      </c>
      <c r="BZ5" s="39">
        <f>BS5*6</f>
        <v>196.59469035798813</v>
      </c>
      <c r="CA5" s="42">
        <f>BZ5-BS36</f>
        <v>0.2876578213459027</v>
      </c>
      <c r="CB5" s="39">
        <f>BS5*7</f>
        <v>229.3604720843195</v>
      </c>
      <c r="CC5" s="43">
        <f>CB5-BS39</f>
        <v>-4.043404647464257</v>
      </c>
      <c r="CD5" s="44"/>
      <c r="CE5" s="39">
        <f>BS5*9</f>
        <v>294.8920355369822</v>
      </c>
      <c r="CF5" s="51">
        <f>CE5-BS43</f>
        <v>1.1220797840594514</v>
      </c>
      <c r="CG5" s="39">
        <f>BS5*10</f>
        <v>327.6578172633135</v>
      </c>
      <c r="CH5" s="42">
        <f>CG5-BS45</f>
        <v>-1.8783601533462502</v>
      </c>
      <c r="CI5" s="39">
        <f>BS5*11</f>
        <v>360.4235989896449</v>
      </c>
      <c r="CJ5" s="39">
        <f>CI5-BS46</f>
        <v>10.894672193684528</v>
      </c>
      <c r="CK5" s="39">
        <f>CI5-BS47</f>
        <v>-8.940894950213192</v>
      </c>
    </row>
    <row r="6" spans="1:89" ht="12.75">
      <c r="A6" s="2" t="s">
        <v>17</v>
      </c>
      <c r="B6" s="32">
        <f>B18/2</f>
        <v>34.64782887210902</v>
      </c>
      <c r="C6" s="38"/>
      <c r="D6" s="39">
        <f>B6*3</f>
        <v>103.94348661632705</v>
      </c>
      <c r="E6" s="40">
        <f>D6-B25</f>
        <v>0.11731222134072539</v>
      </c>
      <c r="F6" s="41"/>
      <c r="G6" s="39">
        <f>B6*5</f>
        <v>173.23914436054508</v>
      </c>
      <c r="H6" s="43">
        <f>G6-B34</f>
        <v>-1.3749713559569159</v>
      </c>
      <c r="I6" s="39">
        <f>B6*6</f>
        <v>207.8869732326541</v>
      </c>
      <c r="J6" s="42">
        <f>I6-B37</f>
        <v>0.23462444268145077</v>
      </c>
      <c r="K6" s="39">
        <f>B6*7</f>
        <v>242.53480210476312</v>
      </c>
      <c r="L6" s="43">
        <f>K6-B40</f>
        <v>-4.406848523299033</v>
      </c>
      <c r="M6" s="44"/>
      <c r="N6" s="39">
        <f>B6*9</f>
        <v>311.83045984898115</v>
      </c>
      <c r="O6" s="45">
        <f>N6-B44</f>
        <v>0.7034761269001137</v>
      </c>
      <c r="P6" s="39">
        <f>B6*10</f>
        <v>346.47828872109017</v>
      </c>
      <c r="Q6" s="43">
        <f>P6-B46</f>
        <v>-2.7499427119138886</v>
      </c>
      <c r="R6" s="39">
        <f>B6*11</f>
        <v>381.1261175931992</v>
      </c>
      <c r="S6" s="39">
        <f>R6-B47</f>
        <v>11.131694881564613</v>
      </c>
      <c r="T6" s="39">
        <f>R6-B48</f>
        <v>-10.869318388550312</v>
      </c>
      <c r="U6" s="2" t="s">
        <v>17</v>
      </c>
      <c r="V6" s="1">
        <f>V18/2</f>
        <v>35.15</v>
      </c>
      <c r="W6" s="38"/>
      <c r="X6" s="39">
        <f>V6*3</f>
        <v>105.44999999999999</v>
      </c>
      <c r="Y6" s="49">
        <f>X6-V25</f>
        <v>1.1999999999999886</v>
      </c>
      <c r="Z6" s="41"/>
      <c r="AA6" s="39">
        <f>V6*5</f>
        <v>175.75</v>
      </c>
      <c r="AB6" s="42">
        <f>AA6-V34</f>
        <v>-0.15000000000000568</v>
      </c>
      <c r="AC6" s="39">
        <f>V6*6</f>
        <v>210.89999999999998</v>
      </c>
      <c r="AD6" s="43">
        <f>AC6-V37</f>
        <v>2.3999999999999773</v>
      </c>
      <c r="AE6" s="39">
        <f>V6*7</f>
        <v>246.04999999999998</v>
      </c>
      <c r="AF6" s="42">
        <f>AE6-V40</f>
        <v>-0.35000000000002274</v>
      </c>
      <c r="AG6" s="44"/>
      <c r="AH6" s="39">
        <f>V6*9</f>
        <v>316.34999999999997</v>
      </c>
      <c r="AI6" s="46">
        <f>AH6-V44</f>
        <v>1.7499999999999432</v>
      </c>
      <c r="AJ6" s="39">
        <f>V6*10</f>
        <v>351.5</v>
      </c>
      <c r="AK6" s="42">
        <f>AJ6-V46</f>
        <v>-0.30000000000001137</v>
      </c>
      <c r="AL6" s="39">
        <f>V6*11</f>
        <v>386.65</v>
      </c>
      <c r="AM6" s="39">
        <f>AL6-V47</f>
        <v>10.849999999999966</v>
      </c>
      <c r="AN6" s="39">
        <f>AL6-V48</f>
        <v>-6.150000000000034</v>
      </c>
      <c r="AO6" s="1"/>
      <c r="AP6" s="2" t="s">
        <v>17</v>
      </c>
      <c r="AQ6" s="2"/>
      <c r="AR6" s="2"/>
      <c r="AS6" s="2"/>
      <c r="AT6" s="2"/>
      <c r="AU6" s="1">
        <f>AU18/2</f>
        <v>34.617825</v>
      </c>
      <c r="AV6" s="38"/>
      <c r="AW6" s="39">
        <f>AU6*3</f>
        <v>103.853475</v>
      </c>
      <c r="AX6" s="40">
        <f>AW6-AU25</f>
        <v>-0.0026949999999885677</v>
      </c>
      <c r="AY6" s="41"/>
      <c r="AZ6" s="39">
        <f>AU6*5</f>
        <v>173.08912500000002</v>
      </c>
      <c r="BA6" s="43">
        <f>AZ6-AU34</f>
        <v>-2.131194999999991</v>
      </c>
      <c r="BB6" s="39">
        <f>AU6*6</f>
        <v>207.70695</v>
      </c>
      <c r="BC6" s="42">
        <f>BB6-AU37</f>
        <v>-0.005389999999977135</v>
      </c>
      <c r="BD6" s="39">
        <f>AU6*7</f>
        <v>242.32477500000002</v>
      </c>
      <c r="BE6" s="43">
        <f>BD6-AU40</f>
        <v>-4.474305000000015</v>
      </c>
      <c r="BF6" s="44"/>
      <c r="BG6" s="39">
        <f>AU6*9</f>
        <v>311.560425</v>
      </c>
      <c r="BH6" s="47">
        <f>BG6-AU44</f>
        <v>-0.01611499999995658</v>
      </c>
      <c r="BI6" s="39">
        <f>AU6*10</f>
        <v>346.17825000000005</v>
      </c>
      <c r="BJ6" s="43">
        <f>BI6-AU46</f>
        <v>-4.262389999999982</v>
      </c>
      <c r="BK6" s="39">
        <f>AU6*11</f>
        <v>380.79607500000003</v>
      </c>
      <c r="BL6" s="39">
        <f>BK6-AU47</f>
        <v>11.655435000000011</v>
      </c>
      <c r="BM6" s="39">
        <f>BK6-AU48</f>
        <v>-12.446664999999939</v>
      </c>
      <c r="BN6" s="2" t="s">
        <v>17</v>
      </c>
      <c r="BO6" s="2"/>
      <c r="BP6" s="2"/>
      <c r="BQ6" s="2"/>
      <c r="BR6" s="2"/>
      <c r="BS6" s="1">
        <f>BS18/2</f>
        <v>34.62622117219638</v>
      </c>
      <c r="BT6" s="38"/>
      <c r="BU6" s="39">
        <f>BS6*3</f>
        <v>103.87866351658914</v>
      </c>
      <c r="BV6" s="48">
        <f>BU6-BS25</f>
        <v>-0.003300147287063737</v>
      </c>
      <c r="BW6" s="41"/>
      <c r="BX6" s="39">
        <f>BS6*5</f>
        <v>173.1311058609819</v>
      </c>
      <c r="BY6" s="43">
        <f>BX6-BS34</f>
        <v>-1.6333575369982896</v>
      </c>
      <c r="BZ6" s="39">
        <f>BS6*6</f>
        <v>207.75732703317829</v>
      </c>
      <c r="CA6" s="42">
        <f>BZ6-BS37</f>
        <v>-0.006600294574127474</v>
      </c>
      <c r="CB6" s="39">
        <f>BS6*7</f>
        <v>242.38354820537467</v>
      </c>
      <c r="CC6" s="43">
        <f>CB6-BS40</f>
        <v>-4.535281222747557</v>
      </c>
      <c r="CD6" s="44"/>
      <c r="CE6" s="39">
        <f>BS6*9</f>
        <v>311.6359905497674</v>
      </c>
      <c r="CF6" s="47">
        <f>CE6-BS44</f>
        <v>0.2609026462155839</v>
      </c>
      <c r="CG6" s="39">
        <f>BS6*10</f>
        <v>346.2622117219638</v>
      </c>
      <c r="CH6" s="43">
        <f>CG6-BS46</f>
        <v>-3.266715073996579</v>
      </c>
      <c r="CI6" s="39">
        <f>BS6*11</f>
        <v>380.8884328941602</v>
      </c>
      <c r="CJ6" s="39">
        <f>CI6-BS47</f>
        <v>11.523938954302082</v>
      </c>
      <c r="CK6" s="39">
        <f>CI6-BS48</f>
        <v>-11.725632179124261</v>
      </c>
    </row>
    <row r="7" spans="1:89" ht="12.75">
      <c r="A7" s="2" t="s">
        <v>18</v>
      </c>
      <c r="B7" s="32">
        <f>B19/2</f>
        <v>36.708095989675954</v>
      </c>
      <c r="C7" s="38"/>
      <c r="D7" s="39">
        <f>B7*3</f>
        <v>110.12428796902786</v>
      </c>
      <c r="E7" s="40">
        <f>D7-B26</f>
        <v>0.12428796902786132</v>
      </c>
      <c r="F7" s="41"/>
      <c r="G7" s="39">
        <f>B7*5</f>
        <v>183.54047994837975</v>
      </c>
      <c r="H7" s="43">
        <f>G7-B35</f>
        <v>-1.456731407437502</v>
      </c>
      <c r="I7" s="39">
        <f>B7*6</f>
        <v>220.24857593805572</v>
      </c>
      <c r="J7" s="42">
        <f>I7-B38</f>
        <v>0.24857593805563738</v>
      </c>
      <c r="K7" s="39">
        <f>B7*7</f>
        <v>256.9566719277317</v>
      </c>
      <c r="L7" s="43">
        <f>K7-B41</f>
        <v>-4.668893372867046</v>
      </c>
      <c r="M7" s="44"/>
      <c r="N7" s="39">
        <f>B7*9</f>
        <v>330.37286390708357</v>
      </c>
      <c r="O7" s="45">
        <f>N7-B45</f>
        <v>0.7453069942134789</v>
      </c>
      <c r="P7" s="39">
        <f>B7*10</f>
        <v>367.0809598967595</v>
      </c>
      <c r="Q7" s="43">
        <f>P7-B47</f>
        <v>-2.9134628148750608</v>
      </c>
      <c r="R7" s="39">
        <f>B7*11</f>
        <v>403.7890558864355</v>
      </c>
      <c r="S7" s="39">
        <f>R7-B48</f>
        <v>11.793619904686011</v>
      </c>
      <c r="T7" s="39">
        <f>R7-B49</f>
        <v>-11.51564169350985</v>
      </c>
      <c r="U7" s="2" t="s">
        <v>18</v>
      </c>
      <c r="V7" s="1">
        <f>V19/2</f>
        <v>36.775</v>
      </c>
      <c r="W7" s="38"/>
      <c r="X7" s="39">
        <f>V7*3</f>
        <v>110.32499999999999</v>
      </c>
      <c r="Y7" s="40">
        <f>X7-V26</f>
        <v>0.32499999999998863</v>
      </c>
      <c r="Z7" s="41"/>
      <c r="AA7" s="39">
        <f>V7*5</f>
        <v>183.875</v>
      </c>
      <c r="AB7" s="43">
        <f>AA7-V35</f>
        <v>-4.025000000000006</v>
      </c>
      <c r="AC7" s="39">
        <f>V7*6</f>
        <v>220.64999999999998</v>
      </c>
      <c r="AD7" s="42">
        <f>AC7-V38</f>
        <v>0.6499999999999773</v>
      </c>
      <c r="AE7" s="39">
        <f>V7*7</f>
        <v>257.425</v>
      </c>
      <c r="AF7" s="43">
        <f>AE7-V41</f>
        <v>-5.574999999999989</v>
      </c>
      <c r="AG7" s="44"/>
      <c r="AH7" s="39">
        <f>V7*9</f>
        <v>330.97499999999997</v>
      </c>
      <c r="AI7" s="46">
        <f>AH7-V45</f>
        <v>1.7749999999999773</v>
      </c>
      <c r="AJ7" s="39">
        <f>V7*10</f>
        <v>367.75</v>
      </c>
      <c r="AK7" s="39">
        <f>AJ7-V47</f>
        <v>-8.050000000000011</v>
      </c>
      <c r="AL7" s="39">
        <f>V7*11</f>
        <v>404.525</v>
      </c>
      <c r="AM7" s="39">
        <f>AL7-V48</f>
        <v>11.724999999999966</v>
      </c>
      <c r="AN7" s="39">
        <f>AL7-V49</f>
        <v>-12.475000000000023</v>
      </c>
      <c r="AO7" s="1"/>
      <c r="AP7" s="2" t="s">
        <v>18</v>
      </c>
      <c r="AQ7" s="2"/>
      <c r="AR7" s="2"/>
      <c r="AS7" s="2"/>
      <c r="AT7" s="2"/>
      <c r="AU7" s="1">
        <f>AU19/2</f>
        <v>36.7611475</v>
      </c>
      <c r="AV7" s="38"/>
      <c r="AW7" s="39">
        <f>AU7*3</f>
        <v>110.2834425</v>
      </c>
      <c r="AX7" s="40">
        <f>AW7-AU26</f>
        <v>0.2834425000000067</v>
      </c>
      <c r="AY7" s="41"/>
      <c r="AZ7" s="39">
        <f>AU7*5</f>
        <v>183.8057375</v>
      </c>
      <c r="BA7" s="42">
        <f>AZ7-AU35</f>
        <v>-0.7645825000000173</v>
      </c>
      <c r="BB7" s="39">
        <f>AU7*6</f>
        <v>220.566885</v>
      </c>
      <c r="BC7" s="42">
        <f>BB7-AU38</f>
        <v>0.5668850000000134</v>
      </c>
      <c r="BD7" s="39">
        <f>AU7*7</f>
        <v>257.3280325</v>
      </c>
      <c r="BE7" s="52">
        <f>BD7-AU41</f>
        <v>-5.5092674999999645</v>
      </c>
      <c r="BF7" s="44"/>
      <c r="BG7" s="39">
        <f>AU7*9</f>
        <v>330.8503275</v>
      </c>
      <c r="BH7" s="51">
        <f>BG7-AU45</f>
        <v>1.6984274999999798</v>
      </c>
      <c r="BI7" s="39">
        <f>AU7*10</f>
        <v>367.611475</v>
      </c>
      <c r="BJ7" s="43">
        <f>BI7-AU47</f>
        <v>-1.5291650000000345</v>
      </c>
      <c r="BK7" s="39">
        <f>AU7*11</f>
        <v>404.3726225</v>
      </c>
      <c r="BL7" s="39">
        <f>BK7-AU48</f>
        <v>11.129882500000008</v>
      </c>
      <c r="BM7" s="39">
        <f>BK7-AU49</f>
        <v>-11.05205749999999</v>
      </c>
      <c r="BN7" s="2" t="s">
        <v>18</v>
      </c>
      <c r="BO7" s="2"/>
      <c r="BP7" s="2"/>
      <c r="BQ7" s="2"/>
      <c r="BR7" s="2"/>
      <c r="BS7" s="1">
        <f>BS19/2</f>
        <v>36.72124446911534</v>
      </c>
      <c r="BT7" s="38"/>
      <c r="BU7" s="39">
        <f>BS7*3</f>
        <v>110.16373340734603</v>
      </c>
      <c r="BV7" s="48">
        <f>BU7-BS26</f>
        <v>0.16373340734602948</v>
      </c>
      <c r="BW7" s="41"/>
      <c r="BX7" s="39">
        <f>BS7*5</f>
        <v>183.6062223455767</v>
      </c>
      <c r="BY7" s="43">
        <f>BX7-BS35</f>
        <v>-1.0760246243523568</v>
      </c>
      <c r="BZ7" s="39">
        <f>BS7*6</f>
        <v>220.32746681469206</v>
      </c>
      <c r="CA7" s="42">
        <f>BZ7-BS38</f>
        <v>0.32746681469205896</v>
      </c>
      <c r="CB7" s="39">
        <f>BS7*7</f>
        <v>257.0487112838074</v>
      </c>
      <c r="CC7" s="52">
        <f>CB7-BS41</f>
        <v>-5.077542526843445</v>
      </c>
      <c r="CD7" s="44"/>
      <c r="CE7" s="39">
        <f>BS7*9</f>
        <v>330.49120022203806</v>
      </c>
      <c r="CF7" s="51">
        <f>CE7-BS45</f>
        <v>0.9550228053782917</v>
      </c>
      <c r="CG7" s="39">
        <f>BS7*10</f>
        <v>367.2124446911534</v>
      </c>
      <c r="CH7" s="43">
        <f>CG7-BS47</f>
        <v>-2.1520492487047136</v>
      </c>
      <c r="CI7" s="39">
        <f>BS7*11</f>
        <v>403.9336891602687</v>
      </c>
      <c r="CJ7" s="39">
        <f>CI7-BS48</f>
        <v>11.319624086984277</v>
      </c>
      <c r="CK7" s="39">
        <f>CI7-BS49</f>
        <v>-11.594165495236098</v>
      </c>
    </row>
    <row r="8" spans="1:89" ht="12.75">
      <c r="A8" s="2" t="s">
        <v>30</v>
      </c>
      <c r="B8" s="32">
        <f>B20/2</f>
        <v>38.89087296526012</v>
      </c>
      <c r="C8" s="38"/>
      <c r="D8" s="39">
        <f>B8*3</f>
        <v>116.67261889578037</v>
      </c>
      <c r="E8" s="40">
        <f>D8-B27</f>
        <v>0.1316785162578924</v>
      </c>
      <c r="F8" s="41"/>
      <c r="G8" s="39">
        <f>B8*5</f>
        <v>194.4543648263006</v>
      </c>
      <c r="H8" s="43">
        <f>G8-B36</f>
        <v>-1.543353164574114</v>
      </c>
      <c r="I8" s="39">
        <f>B8*6</f>
        <v>233.34523779156075</v>
      </c>
      <c r="J8" s="42">
        <f>I8-B39</f>
        <v>0.26335703251569953</v>
      </c>
      <c r="K8" s="39">
        <f>B8*7</f>
        <v>272.23611075682084</v>
      </c>
      <c r="L8" s="43">
        <f>K8-B42</f>
        <v>-4.9465202200513545</v>
      </c>
      <c r="M8" s="44"/>
      <c r="N8" s="39">
        <f>B8*9</f>
        <v>350.0178566873411</v>
      </c>
      <c r="O8" s="45">
        <f>N8-B46</f>
        <v>0.7896252543370679</v>
      </c>
      <c r="P8" s="39">
        <f>B8*10</f>
        <v>388.9087296526012</v>
      </c>
      <c r="Q8" s="43">
        <f>P8-B48</f>
        <v>-3.086706329148285</v>
      </c>
      <c r="R8" s="39">
        <f>B8*11</f>
        <v>427.79960261786135</v>
      </c>
      <c r="S8" s="39">
        <f>R8-B49</f>
        <v>12.494905037915998</v>
      </c>
      <c r="T8" s="39">
        <f>R8-B50</f>
        <v>-12.200397382138874</v>
      </c>
      <c r="U8" s="2" t="s">
        <v>30</v>
      </c>
      <c r="V8" s="1">
        <f>V20/2</f>
        <v>39.325</v>
      </c>
      <c r="W8" s="38"/>
      <c r="X8" s="39">
        <f>V8*3</f>
        <v>117.97500000000001</v>
      </c>
      <c r="Y8" s="40">
        <f>X8-V27</f>
        <v>0.4750000000000085</v>
      </c>
      <c r="Z8" s="41"/>
      <c r="AA8" s="39">
        <f>V8*5</f>
        <v>196.625</v>
      </c>
      <c r="AB8" s="42">
        <f>AA8-V36</f>
        <v>0.22499999999999432</v>
      </c>
      <c r="AC8" s="39">
        <f>V8*6</f>
        <v>235.95000000000002</v>
      </c>
      <c r="AD8" s="42">
        <f>AC8-V39</f>
        <v>0.950000000000017</v>
      </c>
      <c r="AE8" s="39">
        <f>V8*7</f>
        <v>275.27500000000003</v>
      </c>
      <c r="AF8" s="39">
        <f>AE8-V42</f>
        <v>-5.9249999999999545</v>
      </c>
      <c r="AG8" s="44"/>
      <c r="AH8" s="39">
        <f>V8*9</f>
        <v>353.925</v>
      </c>
      <c r="AI8" s="46">
        <f>AH8-V46</f>
        <v>2.125</v>
      </c>
      <c r="AJ8" s="39">
        <f>V8*10</f>
        <v>393.25</v>
      </c>
      <c r="AK8" s="42">
        <f>AJ8-V48</f>
        <v>0.44999999999998863</v>
      </c>
      <c r="AL8" s="39">
        <f>V8*11</f>
        <v>432.57500000000005</v>
      </c>
      <c r="AM8" s="39">
        <f>AL8-V49</f>
        <v>15.575000000000045</v>
      </c>
      <c r="AN8" s="39">
        <f>AL8-V50</f>
        <v>-7.4249999999999545</v>
      </c>
      <c r="AO8" s="1"/>
      <c r="AP8" s="2" t="s">
        <v>30</v>
      </c>
      <c r="AQ8" s="2"/>
      <c r="AR8" s="2"/>
      <c r="AS8" s="2"/>
      <c r="AT8" s="2"/>
      <c r="AU8" s="1">
        <f>AU20/2</f>
        <v>38.947067499999996</v>
      </c>
      <c r="AV8" s="38"/>
      <c r="AW8" s="39">
        <f>AU8*3</f>
        <v>116.84120249999998</v>
      </c>
      <c r="AX8" s="40">
        <f>AW8-AU27</f>
        <v>0.030662499999976944</v>
      </c>
      <c r="AY8" s="41"/>
      <c r="AZ8" s="39">
        <f>AU8*5</f>
        <v>194.73533749999999</v>
      </c>
      <c r="BA8" s="43">
        <f>AZ8-AU36</f>
        <v>-1.886032499999999</v>
      </c>
      <c r="BB8" s="39">
        <f>AU8*6</f>
        <v>233.68240499999996</v>
      </c>
      <c r="BC8" s="42">
        <f>BB8-AU39</f>
        <v>0.06132499999995389</v>
      </c>
      <c r="BD8" s="39">
        <f>AU8*7</f>
        <v>272.62947249999996</v>
      </c>
      <c r="BE8" s="43">
        <f>BD8-AU42</f>
        <v>-4.313127500000064</v>
      </c>
      <c r="BF8" s="44"/>
      <c r="BG8" s="39">
        <f>AU8*9</f>
        <v>350.52360749999997</v>
      </c>
      <c r="BH8" s="47">
        <f>BG8-AU46</f>
        <v>0.08296749999993835</v>
      </c>
      <c r="BI8" s="39">
        <f>AU8*10</f>
        <v>389.47067499999997</v>
      </c>
      <c r="BJ8" s="43">
        <f>BI8-AU48</f>
        <v>-3.772064999999998</v>
      </c>
      <c r="BK8" s="39">
        <f>AU8*11</f>
        <v>428.4177425</v>
      </c>
      <c r="BL8" s="39">
        <f>BK8-AU49</f>
        <v>12.993062500000008</v>
      </c>
      <c r="BM8" s="39">
        <f>BK8-AU50</f>
        <v>-11.582257500000026</v>
      </c>
      <c r="BN8" s="2" t="s">
        <v>30</v>
      </c>
      <c r="BO8" s="2"/>
      <c r="BP8" s="2"/>
      <c r="BQ8" s="2"/>
      <c r="BR8" s="2"/>
      <c r="BS8" s="1">
        <f>BS20/2</f>
        <v>38.92188598794398</v>
      </c>
      <c r="BT8" s="38"/>
      <c r="BU8" s="39">
        <f>BS8*3</f>
        <v>116.76565796383194</v>
      </c>
      <c r="BV8" s="48">
        <f>BU8-BS27</f>
        <v>0.06371959794006443</v>
      </c>
      <c r="BW8" s="41"/>
      <c r="BX8" s="39">
        <f>BS8*5</f>
        <v>194.60942993971992</v>
      </c>
      <c r="BY8" s="43">
        <f>BX8-BS36</f>
        <v>-1.6976025969223087</v>
      </c>
      <c r="BZ8" s="39">
        <f>BS8*6</f>
        <v>233.53131592766388</v>
      </c>
      <c r="CA8" s="42">
        <f>BZ8-BS39</f>
        <v>0.12743919588012886</v>
      </c>
      <c r="CB8" s="39">
        <f>BS8*7</f>
        <v>272.45320191560785</v>
      </c>
      <c r="CC8" s="43">
        <f>CB8-BS42</f>
        <v>-4.556567461963198</v>
      </c>
      <c r="CD8" s="44"/>
      <c r="CE8" s="39">
        <f>BS8*9</f>
        <v>350.29697389149584</v>
      </c>
      <c r="CF8" s="53">
        <f>CE8-BS46</f>
        <v>0.7680470955354508</v>
      </c>
      <c r="CG8" s="39">
        <f>BS8*10</f>
        <v>389.21885987943983</v>
      </c>
      <c r="CH8" s="43">
        <f>CG8-BS48</f>
        <v>-3.3952051938446175</v>
      </c>
      <c r="CI8" s="39">
        <f>BS8*11</f>
        <v>428.14074586738377</v>
      </c>
      <c r="CJ8" s="39">
        <f>CI8-BS49</f>
        <v>12.612891211878946</v>
      </c>
      <c r="CK8" s="39">
        <f>CI8-BS50</f>
        <v>-11.859254132616229</v>
      </c>
    </row>
    <row r="9" spans="1:89" ht="12.75">
      <c r="A9" s="2" t="s">
        <v>21</v>
      </c>
      <c r="B9" s="32">
        <f>B21/2</f>
        <v>41.203444614108754</v>
      </c>
      <c r="C9" s="38"/>
      <c r="D9" s="39">
        <f>B9*3</f>
        <v>123.61033384232627</v>
      </c>
      <c r="E9" s="40">
        <f>D9-B28</f>
        <v>0.13950852829523797</v>
      </c>
      <c r="F9" s="41"/>
      <c r="G9" s="39">
        <f>B9*5</f>
        <v>206.01722307054376</v>
      </c>
      <c r="H9" s="43">
        <f>G9-B37</f>
        <v>-1.6351257194288848</v>
      </c>
      <c r="I9" s="39">
        <f>B9*6</f>
        <v>247.22066768465254</v>
      </c>
      <c r="J9" s="42">
        <f>I9-B40</f>
        <v>0.27901705659039067</v>
      </c>
      <c r="K9" s="39">
        <f>B9*7</f>
        <v>288.42411229876126</v>
      </c>
      <c r="L9" s="52">
        <f>K9-B43</f>
        <v>-5.240655618646429</v>
      </c>
      <c r="M9" s="44"/>
      <c r="N9" s="39">
        <f>B9*9</f>
        <v>370.8310015269788</v>
      </c>
      <c r="O9" s="45">
        <f>N9-B47</f>
        <v>0.8365788153442395</v>
      </c>
      <c r="P9" s="39">
        <f>B9*10</f>
        <v>412.0344461410875</v>
      </c>
      <c r="Q9" s="43">
        <f>P9-B49</f>
        <v>-3.2702514388578265</v>
      </c>
      <c r="R9" s="39">
        <f>B9*11</f>
        <v>453.2378907551963</v>
      </c>
      <c r="S9" s="39">
        <f>R9-B50</f>
        <v>13.237890755196076</v>
      </c>
      <c r="T9" s="39">
        <f>R9-B51</f>
        <v>-12.925870762893851</v>
      </c>
      <c r="U9" s="2" t="s">
        <v>21</v>
      </c>
      <c r="V9" s="1">
        <f>V21/2</f>
        <v>41.15</v>
      </c>
      <c r="W9" s="38"/>
      <c r="X9" s="39">
        <f>V9*3</f>
        <v>123.44999999999999</v>
      </c>
      <c r="Y9" s="40">
        <f>X9-V28</f>
        <v>0.2499999999999858</v>
      </c>
      <c r="Z9" s="41"/>
      <c r="AA9" s="39">
        <f>V9*5</f>
        <v>205.75</v>
      </c>
      <c r="AB9" s="43">
        <f>AA9-V37</f>
        <v>-2.75</v>
      </c>
      <c r="AC9" s="39">
        <f>V9*6</f>
        <v>246.89999999999998</v>
      </c>
      <c r="AD9" s="42">
        <f>AC9-V40</f>
        <v>0.4999999999999716</v>
      </c>
      <c r="AE9" s="39">
        <f>V9*7</f>
        <v>288.05</v>
      </c>
      <c r="AF9" s="39">
        <f>AE9-V43</f>
        <v>-6.149999999999977</v>
      </c>
      <c r="AG9" s="44"/>
      <c r="AH9" s="39">
        <f>V9*9</f>
        <v>370.34999999999997</v>
      </c>
      <c r="AI9" s="43">
        <f>AH9-V47</f>
        <v>-5.4500000000000455</v>
      </c>
      <c r="AJ9" s="39">
        <f>V9*10</f>
        <v>411.5</v>
      </c>
      <c r="AK9" s="39">
        <f>AJ9-V49</f>
        <v>-5.5</v>
      </c>
      <c r="AL9" s="39">
        <f>V9*11</f>
        <v>452.65</v>
      </c>
      <c r="AM9" s="39">
        <f>AL9-V50</f>
        <v>12.649999999999977</v>
      </c>
      <c r="AN9" s="39">
        <f>AL9-V51</f>
        <v>-17.350000000000023</v>
      </c>
      <c r="AO9" s="1"/>
      <c r="AP9" s="2" t="s">
        <v>21</v>
      </c>
      <c r="AQ9" s="2"/>
      <c r="AR9" s="2"/>
      <c r="AS9" s="2"/>
      <c r="AT9" s="2"/>
      <c r="AU9" s="1">
        <f>AU21/2</f>
        <v>41.1439875</v>
      </c>
      <c r="AV9" s="38"/>
      <c r="AW9" s="39">
        <f>AU9*3</f>
        <v>123.4319625</v>
      </c>
      <c r="AX9" s="40">
        <f>AW9-AU28</f>
        <v>0.03242249999998137</v>
      </c>
      <c r="AY9" s="41"/>
      <c r="AZ9" s="39">
        <f>AU9*5</f>
        <v>205.71993750000001</v>
      </c>
      <c r="BA9" s="43">
        <f>AZ9-AU37</f>
        <v>-1.9924024999999688</v>
      </c>
      <c r="BB9" s="39">
        <f>AU9*6</f>
        <v>246.863925</v>
      </c>
      <c r="BC9" s="42">
        <f>BB9-AU40</f>
        <v>0.06484499999996274</v>
      </c>
      <c r="BD9" s="39">
        <f>AU9*7</f>
        <v>288.00791250000003</v>
      </c>
      <c r="BE9" s="52">
        <f>BD9-AU43</f>
        <v>-6.081267499999967</v>
      </c>
      <c r="BF9" s="44"/>
      <c r="BG9" s="39">
        <f>AU9*9</f>
        <v>370.2958875</v>
      </c>
      <c r="BH9" s="51">
        <f>BG9-AU47</f>
        <v>1.1552474999999731</v>
      </c>
      <c r="BI9" s="39">
        <f>AU9*10</f>
        <v>411.43987500000003</v>
      </c>
      <c r="BJ9" s="43">
        <f>BI9-AU49</f>
        <v>-3.9848049999999375</v>
      </c>
      <c r="BK9" s="39">
        <f>AU9*11</f>
        <v>452.5838625</v>
      </c>
      <c r="BL9" s="39">
        <f>BK9-AU50</f>
        <v>12.58386250000001</v>
      </c>
      <c r="BM9" s="39">
        <f>BK9-AU51</f>
        <v>-14.658297500000003</v>
      </c>
      <c r="BN9" s="2" t="s">
        <v>21</v>
      </c>
      <c r="BO9" s="2"/>
      <c r="BP9" s="2"/>
      <c r="BQ9" s="2"/>
      <c r="BR9" s="2"/>
      <c r="BS9" s="1">
        <f>BS21/2</f>
        <v>41.19202217708247</v>
      </c>
      <c r="BT9" s="38"/>
      <c r="BU9" s="39">
        <f>BS9*3</f>
        <v>123.57606653124742</v>
      </c>
      <c r="BV9" s="48">
        <f>BU9-BS28</f>
        <v>0.1166518171863089</v>
      </c>
      <c r="BW9" s="41"/>
      <c r="BX9" s="39">
        <f>BS9*5</f>
        <v>205.96011088541235</v>
      </c>
      <c r="BY9" s="43">
        <f>BX9-BS37</f>
        <v>-1.8038164423400644</v>
      </c>
      <c r="BZ9" s="39">
        <f>BS9*6</f>
        <v>247.15213306249484</v>
      </c>
      <c r="CA9" s="42">
        <f>BZ9-BS40</f>
        <v>0.2333036343726178</v>
      </c>
      <c r="CB9" s="39">
        <f>BS9*7</f>
        <v>288.3441552395773</v>
      </c>
      <c r="CC9" s="52">
        <f>CB9-BS43</f>
        <v>-5.42580051334545</v>
      </c>
      <c r="CD9" s="44"/>
      <c r="CE9" s="39">
        <f>BS9*9</f>
        <v>370.72819959374226</v>
      </c>
      <c r="CF9" s="51">
        <f>CE9-BS47</f>
        <v>1.3637056538841534</v>
      </c>
      <c r="CG9" s="39">
        <f>BS9*10</f>
        <v>411.9202217708247</v>
      </c>
      <c r="CH9" s="43">
        <f>CG9-BS49</f>
        <v>-3.607632884680129</v>
      </c>
      <c r="CI9" s="39">
        <f>BS9*11</f>
        <v>453.1122439479072</v>
      </c>
      <c r="CJ9" s="39">
        <f>CI9-BS50</f>
        <v>13.112243947907189</v>
      </c>
      <c r="CK9" s="39">
        <f>CI9-BS51</f>
        <v>-13.69550951566032</v>
      </c>
    </row>
    <row r="10" spans="1:89" ht="12.75">
      <c r="A10" s="2" t="s">
        <v>22</v>
      </c>
      <c r="B10" s="32">
        <f>B22/2</f>
        <v>43.6535289291255</v>
      </c>
      <c r="C10" s="38"/>
      <c r="D10" s="39">
        <f>B10*3</f>
        <v>130.96058678737649</v>
      </c>
      <c r="E10" s="40">
        <f>D10-B29</f>
        <v>0.14780413707714501</v>
      </c>
      <c r="F10" s="41"/>
      <c r="G10" s="39">
        <f>B10*5</f>
        <v>218.2676446456275</v>
      </c>
      <c r="H10" s="43">
        <f>G10-B38</f>
        <v>-1.7323553543725723</v>
      </c>
      <c r="I10" s="39">
        <f>B10*6</f>
        <v>261.92117357475297</v>
      </c>
      <c r="J10" s="42">
        <f>I10-B41</f>
        <v>0.2956082741542332</v>
      </c>
      <c r="K10" s="39">
        <f>B10*7</f>
        <v>305.5747025038785</v>
      </c>
      <c r="L10" s="52">
        <f>K10-B44</f>
        <v>-5.552281218202552</v>
      </c>
      <c r="M10" s="44"/>
      <c r="N10" s="39">
        <f>B10*9</f>
        <v>392.8817603621295</v>
      </c>
      <c r="O10" s="45">
        <f>N10-B48</f>
        <v>0.8863243803800174</v>
      </c>
      <c r="P10" s="39">
        <f>B10*10</f>
        <v>436.535289291255</v>
      </c>
      <c r="Q10" s="43">
        <f>P10-B50</f>
        <v>-3.4647107087452014</v>
      </c>
      <c r="R10" s="39">
        <f>B10*11</f>
        <v>480.1888182203805</v>
      </c>
      <c r="S10" s="39">
        <f>R10-B51</f>
        <v>14.025056702290328</v>
      </c>
      <c r="T10" s="39">
        <f>R10-B52</f>
        <v>-13.694483035743929</v>
      </c>
      <c r="U10" s="2" t="s">
        <v>22</v>
      </c>
      <c r="V10" s="1">
        <f>V22/2</f>
        <v>43.975</v>
      </c>
      <c r="W10" s="38"/>
      <c r="X10" s="39">
        <f>V10*3</f>
        <v>131.925</v>
      </c>
      <c r="Y10" s="40">
        <f>X10-V29</f>
        <v>0.42500000000001137</v>
      </c>
      <c r="Z10" s="41"/>
      <c r="AA10" s="39">
        <f>V10*5</f>
        <v>219.875</v>
      </c>
      <c r="AB10" s="42">
        <f>AA10-V38</f>
        <v>-0.125</v>
      </c>
      <c r="AC10" s="39">
        <f>V10*6</f>
        <v>263.85</v>
      </c>
      <c r="AD10" s="42">
        <f>AC10-V41</f>
        <v>0.8500000000000227</v>
      </c>
      <c r="AE10" s="39">
        <f>V10*7</f>
        <v>307.825</v>
      </c>
      <c r="AF10" s="39">
        <f>AE10-V44</f>
        <v>-6.775000000000034</v>
      </c>
      <c r="AG10" s="44"/>
      <c r="AH10" s="39">
        <f>V10*9</f>
        <v>395.77500000000003</v>
      </c>
      <c r="AI10" s="46">
        <f>AH10-V48</f>
        <v>2.9750000000000227</v>
      </c>
      <c r="AJ10" s="39">
        <f>V10*10</f>
        <v>439.75</v>
      </c>
      <c r="AK10" s="42">
        <f>AJ10-V50</f>
        <v>-0.25</v>
      </c>
      <c r="AL10" s="39">
        <f>V10*11</f>
        <v>483.725</v>
      </c>
      <c r="AM10" s="39">
        <f>AL10-V51</f>
        <v>13.725000000000023</v>
      </c>
      <c r="AN10" s="39">
        <f>AL10-V52</f>
        <v>-9.074999999999989</v>
      </c>
      <c r="AO10" s="1"/>
      <c r="AP10" s="2" t="s">
        <v>22</v>
      </c>
      <c r="AQ10" s="2"/>
      <c r="AR10" s="2"/>
      <c r="AS10" s="2"/>
      <c r="AT10" s="2"/>
      <c r="AU10" s="1">
        <f>AU22/2</f>
        <v>43.805080000000004</v>
      </c>
      <c r="AV10" s="38"/>
      <c r="AW10" s="39">
        <f>AU10*3</f>
        <v>131.41524</v>
      </c>
      <c r="AX10" s="40">
        <f>AW10-AU29</f>
        <v>-0.003409999999973934</v>
      </c>
      <c r="AY10" s="41"/>
      <c r="AZ10" s="39">
        <f>AU10*5</f>
        <v>219.02540000000002</v>
      </c>
      <c r="BA10" s="42">
        <f>AZ10-AU38</f>
        <v>-0.974599999999981</v>
      </c>
      <c r="BB10" s="39">
        <f>AU10*6</f>
        <v>262.83048</v>
      </c>
      <c r="BC10" s="42">
        <f>BB10-AU41</f>
        <v>-0.006819999999947868</v>
      </c>
      <c r="BD10" s="39">
        <f>AU10*7</f>
        <v>306.63556000000005</v>
      </c>
      <c r="BE10" s="43">
        <f>BD10-AU44</f>
        <v>-4.940979999999911</v>
      </c>
      <c r="BF10" s="44"/>
      <c r="BG10" s="39">
        <f>AU10*9</f>
        <v>394.24572</v>
      </c>
      <c r="BH10" s="47">
        <f>BG10-AU48</f>
        <v>1.0029800000000364</v>
      </c>
      <c r="BI10" s="39">
        <f>AU10*10</f>
        <v>438.05080000000004</v>
      </c>
      <c r="BJ10" s="43">
        <f>BI10-AU50</f>
        <v>-1.949199999999962</v>
      </c>
      <c r="BK10" s="39">
        <f>AU10*11</f>
        <v>481.85588000000007</v>
      </c>
      <c r="BL10" s="39">
        <f>BK10-AU51</f>
        <v>14.613720000000058</v>
      </c>
      <c r="BM10" s="39">
        <f>BK10-AU52</f>
        <v>-11.742279999999994</v>
      </c>
      <c r="BN10" s="2" t="s">
        <v>22</v>
      </c>
      <c r="BO10" s="2"/>
      <c r="BP10" s="2"/>
      <c r="BQ10" s="2"/>
      <c r="BR10" s="2"/>
      <c r="BS10" s="1">
        <f>BS22/2</f>
        <v>43.69111584949505</v>
      </c>
      <c r="BT10" s="38"/>
      <c r="BU10" s="39">
        <f>BS10*3</f>
        <v>131.07334754848515</v>
      </c>
      <c r="BV10" s="48">
        <f>BU10-BS29</f>
        <v>0.010220643159726706</v>
      </c>
      <c r="BW10" s="41"/>
      <c r="BX10" s="39">
        <f>BS10*5</f>
        <v>218.45557924747524</v>
      </c>
      <c r="BY10" s="42">
        <f>BX10-BS38</f>
        <v>-1.5444207525247577</v>
      </c>
      <c r="BZ10" s="39">
        <f>BS10*6</f>
        <v>262.1466950969703</v>
      </c>
      <c r="CA10" s="42">
        <f>BZ10-BS41</f>
        <v>0.02044128631945341</v>
      </c>
      <c r="CB10" s="39">
        <f>BS10*7</f>
        <v>305.8378109464653</v>
      </c>
      <c r="CC10" s="43">
        <f>CB10-BS44</f>
        <v>-5.537276957086533</v>
      </c>
      <c r="CD10" s="44"/>
      <c r="CE10" s="39">
        <f>BS10*9</f>
        <v>393.22004264545546</v>
      </c>
      <c r="CF10" s="47">
        <f>CE10-BS48</f>
        <v>0.6059775721710139</v>
      </c>
      <c r="CG10" s="39">
        <f>BS10*10</f>
        <v>436.9111584949505</v>
      </c>
      <c r="CH10" s="43">
        <f>CG10-BS50</f>
        <v>-3.0888415050495155</v>
      </c>
      <c r="CI10" s="39">
        <f>BS10*11</f>
        <v>480.6022743444455</v>
      </c>
      <c r="CJ10" s="39">
        <f>CI10-BS51</f>
        <v>13.794520880877997</v>
      </c>
      <c r="CK10" s="39">
        <f>CI10-BS52</f>
        <v>-13.23538451179894</v>
      </c>
    </row>
    <row r="11" spans="1:89" ht="12.75">
      <c r="A11" s="2" t="s">
        <v>23</v>
      </c>
      <c r="B11" s="32">
        <f>B23/2</f>
        <v>46.249302838954314</v>
      </c>
      <c r="C11" s="38"/>
      <c r="D11" s="39">
        <f>B11*3</f>
        <v>138.74790851686294</v>
      </c>
      <c r="E11" s="40">
        <f>D11-B30</f>
        <v>0.15659302842686884</v>
      </c>
      <c r="F11" s="41"/>
      <c r="G11" s="39">
        <f>B11*5</f>
        <v>231.24651419477158</v>
      </c>
      <c r="H11" s="43">
        <f>G11-B39</f>
        <v>-1.8353665642734711</v>
      </c>
      <c r="I11" s="39">
        <f>B11*6</f>
        <v>277.49581703372587</v>
      </c>
      <c r="J11" s="42">
        <f>I11-B42</f>
        <v>0.31318605685368084</v>
      </c>
      <c r="K11" s="39">
        <f>B11*7</f>
        <v>323.7451198726802</v>
      </c>
      <c r="L11" s="52">
        <f>K11-B45</f>
        <v>-5.8824370401898705</v>
      </c>
      <c r="M11" s="44"/>
      <c r="N11" s="39">
        <f>B11*9</f>
        <v>416.2437255505888</v>
      </c>
      <c r="O11" s="45">
        <f>N11-B49</f>
        <v>0.9390279706434512</v>
      </c>
      <c r="P11" s="39">
        <f>B11*10</f>
        <v>462.49302838954316</v>
      </c>
      <c r="Q11" s="43">
        <f>P11-B51</f>
        <v>-3.670733128546999</v>
      </c>
      <c r="R11" s="39">
        <f>B11*11</f>
        <v>508.74233122849745</v>
      </c>
      <c r="S11" s="39">
        <f>R11-B52</f>
        <v>14.859029972373037</v>
      </c>
      <c r="T11" s="39">
        <f>R11-B53</f>
        <v>-14.508799372700139</v>
      </c>
      <c r="U11" s="2" t="s">
        <v>23</v>
      </c>
      <c r="V11" s="1">
        <f>V23/2</f>
        <v>46.975</v>
      </c>
      <c r="W11" s="38"/>
      <c r="X11" s="39">
        <f>V11*3</f>
        <v>140.925</v>
      </c>
      <c r="Y11" s="40">
        <f>X11-V30</f>
        <v>0.32500000000001705</v>
      </c>
      <c r="Z11" s="41"/>
      <c r="AA11" s="39">
        <f>V11*5</f>
        <v>234.875</v>
      </c>
      <c r="AB11" s="42">
        <f>AA11-V39</f>
        <v>-0.125</v>
      </c>
      <c r="AC11" s="39">
        <f>V11*6</f>
        <v>281.85</v>
      </c>
      <c r="AD11" s="42">
        <f>AC11-V42</f>
        <v>0.6500000000000341</v>
      </c>
      <c r="AE11" s="39">
        <f>V11*7</f>
        <v>328.825</v>
      </c>
      <c r="AF11" s="42">
        <f>AE11-V45</f>
        <v>-0.375</v>
      </c>
      <c r="AG11" s="44"/>
      <c r="AH11" s="39">
        <f>V11*9</f>
        <v>422.77500000000003</v>
      </c>
      <c r="AI11" s="54">
        <f>AH11-V49</f>
        <v>5.775000000000034</v>
      </c>
      <c r="AJ11" s="39">
        <f>V11*10</f>
        <v>469.75</v>
      </c>
      <c r="AK11" s="42">
        <f>AJ11-V51</f>
        <v>-0.25</v>
      </c>
      <c r="AL11" s="39">
        <f>V11*11</f>
        <v>516.725</v>
      </c>
      <c r="AM11" s="39">
        <f>AL11-V52</f>
        <v>23.92500000000001</v>
      </c>
      <c r="AN11" s="39">
        <f>AL11-V53</f>
        <v>-9.274999999999977</v>
      </c>
      <c r="AO11" s="1"/>
      <c r="AP11" s="2" t="s">
        <v>23</v>
      </c>
      <c r="AQ11" s="2"/>
      <c r="AR11" s="2"/>
      <c r="AS11" s="2"/>
      <c r="AT11" s="2"/>
      <c r="AU11" s="1">
        <f>AU23/2</f>
        <v>46.14258</v>
      </c>
      <c r="AV11" s="38"/>
      <c r="AW11" s="39">
        <f>AU11*3</f>
        <v>138.42774</v>
      </c>
      <c r="AX11" s="40">
        <f>AW11-AU30</f>
        <v>-0.04356000000001359</v>
      </c>
      <c r="AY11" s="41"/>
      <c r="AZ11" s="39">
        <f>AU11*5</f>
        <v>230.71290000000002</v>
      </c>
      <c r="BA11" s="43">
        <f>AZ11-AU39</f>
        <v>-2.9081799999999873</v>
      </c>
      <c r="BB11" s="39">
        <f>AU11*6</f>
        <v>276.85548</v>
      </c>
      <c r="BC11" s="42">
        <f>BB11-AU42</f>
        <v>-0.08712000000002718</v>
      </c>
      <c r="BD11" s="39">
        <f>AU11*7</f>
        <v>322.99806</v>
      </c>
      <c r="BE11" s="52">
        <f>BD11-AU45</f>
        <v>-6.153840000000002</v>
      </c>
      <c r="BF11" s="44"/>
      <c r="BG11" s="39">
        <f>AU11*9</f>
        <v>415.28322000000003</v>
      </c>
      <c r="BH11" s="47">
        <f>BG11-AU49</f>
        <v>-0.1414599999999382</v>
      </c>
      <c r="BI11" s="39">
        <f>AU11*10</f>
        <v>461.42580000000004</v>
      </c>
      <c r="BJ11" s="52">
        <f>BI11-AU51</f>
        <v>-5.816359999999975</v>
      </c>
      <c r="BK11" s="39">
        <f>AU11*11</f>
        <v>507.56838000000005</v>
      </c>
      <c r="BL11" s="39">
        <f>BK11-AU52</f>
        <v>13.970219999999983</v>
      </c>
      <c r="BM11" s="39">
        <f>BK11-AU53</f>
        <v>-18.106219999999894</v>
      </c>
      <c r="BN11" s="2" t="s">
        <v>23</v>
      </c>
      <c r="BO11" s="2"/>
      <c r="BP11" s="2"/>
      <c r="BQ11" s="2"/>
      <c r="BR11" s="2"/>
      <c r="BS11" s="1">
        <f>BS23/2</f>
        <v>46.17056174248226</v>
      </c>
      <c r="BT11" s="38"/>
      <c r="BU11" s="39">
        <f>BS11*3</f>
        <v>138.51168522744678</v>
      </c>
      <c r="BV11" s="48">
        <f>BU11-BS30</f>
        <v>0.006800538661252631</v>
      </c>
      <c r="BW11" s="41"/>
      <c r="BX11" s="39">
        <f>BS11*5</f>
        <v>230.85280871241133</v>
      </c>
      <c r="BY11" s="43">
        <f>BX11-BS39</f>
        <v>-2.5510680193724227</v>
      </c>
      <c r="BZ11" s="39">
        <f>BS11*6</f>
        <v>277.02337045489355</v>
      </c>
      <c r="CA11" s="42">
        <f>BZ11-BS42</f>
        <v>0.013601077322505262</v>
      </c>
      <c r="CB11" s="39">
        <f>BS11*7</f>
        <v>323.19393219737583</v>
      </c>
      <c r="CC11" s="52">
        <f>CB11-BS45</f>
        <v>-6.342245219283939</v>
      </c>
      <c r="CD11" s="44"/>
      <c r="CE11" s="39">
        <f>BS11*9</f>
        <v>415.5350556823404</v>
      </c>
      <c r="CF11" s="47">
        <f>CE11-BS49</f>
        <v>0.007201026835559787</v>
      </c>
      <c r="CG11" s="39">
        <f>BS11*10</f>
        <v>461.70561742482266</v>
      </c>
      <c r="CH11" s="52">
        <f>CG11-BS51</f>
        <v>-5.102136038744845</v>
      </c>
      <c r="CI11" s="39">
        <f>BS11*11</f>
        <v>507.8761791673049</v>
      </c>
      <c r="CJ11" s="39">
        <f>CI11-BS52</f>
        <v>14.038520311060438</v>
      </c>
      <c r="CK11" s="39">
        <f>CI11-BS53</f>
        <v>-16.37632845399679</v>
      </c>
    </row>
    <row r="12" spans="1:89" ht="12.75">
      <c r="A12" s="2" t="s">
        <v>24</v>
      </c>
      <c r="B12" s="32">
        <f>B24/2</f>
        <v>48.99942949771868</v>
      </c>
      <c r="C12" s="38"/>
      <c r="D12" s="39">
        <f>B12*3</f>
        <v>146.99828849315605</v>
      </c>
      <c r="E12" s="40">
        <f>D12-B31</f>
        <v>0.1659045344522383</v>
      </c>
      <c r="F12" s="41"/>
      <c r="G12" s="39">
        <f>B12*5</f>
        <v>244.99714748859338</v>
      </c>
      <c r="H12" s="43">
        <f>G12-B40</f>
        <v>-1.9445031394687646</v>
      </c>
      <c r="I12" s="39">
        <f>B12*6</f>
        <v>293.9965769863121</v>
      </c>
      <c r="J12" s="42">
        <f>I12-B43</f>
        <v>0.33180906890441975</v>
      </c>
      <c r="K12" s="39">
        <f>B12*7</f>
        <v>342.9960064840308</v>
      </c>
      <c r="L12" s="52">
        <f>K12-B46</f>
        <v>-6.232224948973283</v>
      </c>
      <c r="M12" s="44"/>
      <c r="N12" s="39">
        <f>B12*9</f>
        <v>440.9948654794681</v>
      </c>
      <c r="O12" s="45">
        <f>N12-B50</f>
        <v>0.994865479467876</v>
      </c>
      <c r="P12" s="39">
        <f>B12*10</f>
        <v>489.99429497718677</v>
      </c>
      <c r="Q12" s="43">
        <f>P12-B52</f>
        <v>-3.889006278937643</v>
      </c>
      <c r="R12" s="39">
        <f>B12*11</f>
        <v>538.9937244749054</v>
      </c>
      <c r="S12" s="39">
        <f>R12-B53</f>
        <v>15.742593873707847</v>
      </c>
      <c r="T12" s="39">
        <f>R12-B54</f>
        <v>-15.371537478839173</v>
      </c>
      <c r="U12" s="2" t="s">
        <v>24</v>
      </c>
      <c r="V12" s="1">
        <f>V24/2</f>
        <v>49.1</v>
      </c>
      <c r="W12" s="38"/>
      <c r="X12" s="39">
        <f>V12*3</f>
        <v>147.3</v>
      </c>
      <c r="Y12" s="40">
        <f>X12-V31</f>
        <v>0.20000000000001705</v>
      </c>
      <c r="Z12" s="41"/>
      <c r="AA12" s="39">
        <f>V12*5</f>
        <v>245.5</v>
      </c>
      <c r="AB12" s="42">
        <f>AA12-V40</f>
        <v>-0.9000000000000057</v>
      </c>
      <c r="AC12" s="39">
        <f>V12*6</f>
        <v>294.6</v>
      </c>
      <c r="AD12" s="42">
        <f>AC12-V43</f>
        <v>0.4000000000000341</v>
      </c>
      <c r="AE12" s="39">
        <f>V12*7</f>
        <v>343.7</v>
      </c>
      <c r="AF12" s="39">
        <f>AE12-V46</f>
        <v>-8.100000000000023</v>
      </c>
      <c r="AG12" s="44"/>
      <c r="AH12" s="39">
        <f>V12*9</f>
        <v>441.90000000000003</v>
      </c>
      <c r="AI12" s="46">
        <f>AH12-V50</f>
        <v>1.900000000000034</v>
      </c>
      <c r="AJ12" s="39">
        <f>V12*10</f>
        <v>491</v>
      </c>
      <c r="AK12" s="42">
        <f>AJ12-V52</f>
        <v>-1.8000000000000114</v>
      </c>
      <c r="AL12" s="39">
        <f>V12*11</f>
        <v>540.1</v>
      </c>
      <c r="AM12" s="39">
        <f>AL12-V53</f>
        <v>14.100000000000023</v>
      </c>
      <c r="AN12" s="39">
        <f>AL12-V54</f>
        <v>-22.299999999999955</v>
      </c>
      <c r="AO12" s="1"/>
      <c r="AP12" s="2" t="s">
        <v>24</v>
      </c>
      <c r="AQ12" s="2"/>
      <c r="AR12" s="2"/>
      <c r="AS12" s="2"/>
      <c r="AT12" s="2"/>
      <c r="AU12" s="1">
        <f>AU24/2</f>
        <v>49.155342499999996</v>
      </c>
      <c r="AV12" s="38"/>
      <c r="AW12" s="39">
        <f>AU12*3</f>
        <v>147.4660275</v>
      </c>
      <c r="AX12" s="40">
        <f>AW12-AU31</f>
        <v>0.42143749999999613</v>
      </c>
      <c r="AY12" s="41"/>
      <c r="AZ12" s="39">
        <f>AU12*5</f>
        <v>245.77671249999997</v>
      </c>
      <c r="BA12" s="42">
        <f>AZ12-AU40</f>
        <v>-1.0223675000000583</v>
      </c>
      <c r="BB12" s="39">
        <f>AU12*6</f>
        <v>294.932055</v>
      </c>
      <c r="BC12" s="42">
        <f>BB12-AU43</f>
        <v>0.8428749999999923</v>
      </c>
      <c r="BD12" s="39">
        <f>AU12*7</f>
        <v>344.08739749999995</v>
      </c>
      <c r="BE12" s="52">
        <f>BD12-AU46</f>
        <v>-6.3532425000000785</v>
      </c>
      <c r="BF12" s="44"/>
      <c r="BG12" s="39">
        <f>AU12*9</f>
        <v>442.3980825</v>
      </c>
      <c r="BH12" s="55">
        <f>BG12-AU50</f>
        <v>2.398082499999987</v>
      </c>
      <c r="BI12" s="39">
        <f>AU12*10</f>
        <v>491.55342499999995</v>
      </c>
      <c r="BJ12" s="43">
        <f>BI12-AU52</f>
        <v>-2.0447350000001165</v>
      </c>
      <c r="BK12" s="39">
        <f>AU12*11</f>
        <v>540.7087674999999</v>
      </c>
      <c r="BL12" s="39">
        <f>BK12-AU53</f>
        <v>15.034167499999967</v>
      </c>
      <c r="BM12" s="39">
        <f>BK12-AU54</f>
        <v>-13.176432500000146</v>
      </c>
      <c r="BN12" s="2" t="s">
        <v>24</v>
      </c>
      <c r="BO12" s="2"/>
      <c r="BP12" s="2"/>
      <c r="BQ12" s="2"/>
      <c r="BR12" s="2"/>
      <c r="BS12" s="1">
        <f>BS24/2</f>
        <v>49.076758134160556</v>
      </c>
      <c r="BT12" s="38"/>
      <c r="BU12" s="39">
        <f>BS12*3</f>
        <v>147.23027440248165</v>
      </c>
      <c r="BV12" s="48">
        <f>BU12-BS31</f>
        <v>0.3452965260202916</v>
      </c>
      <c r="BW12" s="41"/>
      <c r="BX12" s="39">
        <f>BS12*5</f>
        <v>245.3837906708028</v>
      </c>
      <c r="BY12" s="42">
        <f>BX12-BS40</f>
        <v>-1.5350387573194268</v>
      </c>
      <c r="BZ12" s="39">
        <f>BS12*6</f>
        <v>294.4605488049633</v>
      </c>
      <c r="CA12" s="42">
        <f>BZ12-BS43</f>
        <v>0.6905930520405832</v>
      </c>
      <c r="CB12" s="39">
        <f>BS12*7</f>
        <v>343.5373069391239</v>
      </c>
      <c r="CC12" s="52">
        <f>CB12-BS46</f>
        <v>-5.9916198568365076</v>
      </c>
      <c r="CD12" s="44"/>
      <c r="CE12" s="39">
        <f>BS12*9</f>
        <v>441.690823207445</v>
      </c>
      <c r="CF12" s="55">
        <f>CE12-BS50</f>
        <v>1.6908232074450211</v>
      </c>
      <c r="CG12" s="39">
        <f>BS12*10</f>
        <v>490.7675813416056</v>
      </c>
      <c r="CH12" s="43">
        <f>CG12-BS52</f>
        <v>-3.0700775146388537</v>
      </c>
      <c r="CI12" s="39">
        <f>BS12*11</f>
        <v>539.8443394757661</v>
      </c>
      <c r="CJ12" s="39">
        <f>CI12-BS53</f>
        <v>15.59183185446443</v>
      </c>
      <c r="CK12" s="39">
        <f>CI12-BS54</f>
        <v>-14.175199279375988</v>
      </c>
    </row>
    <row r="13" spans="1:89" ht="12.75">
      <c r="A13" s="2" t="s">
        <v>28</v>
      </c>
      <c r="B13" s="32">
        <f>B25/2</f>
        <v>51.91308719749316</v>
      </c>
      <c r="C13" s="38"/>
      <c r="D13" s="39">
        <f>B13*3</f>
        <v>155.7392615924795</v>
      </c>
      <c r="E13" s="40">
        <f>D13-B32</f>
        <v>0.17576973143900432</v>
      </c>
      <c r="F13" s="41"/>
      <c r="G13" s="39">
        <f>B13*5</f>
        <v>259.56543598746583</v>
      </c>
      <c r="H13" s="43">
        <f>G13-B41</f>
        <v>-2.0601293131329044</v>
      </c>
      <c r="I13" s="39">
        <f>B13*6</f>
        <v>311.478523184959</v>
      </c>
      <c r="J13" s="42">
        <f>I13-B44</f>
        <v>0.3515394628779518</v>
      </c>
      <c r="K13" s="39">
        <f>B13*7</f>
        <v>363.39161038245214</v>
      </c>
      <c r="L13" s="52">
        <f>K13-B47</f>
        <v>-6.602812329182427</v>
      </c>
      <c r="M13" s="44"/>
      <c r="N13" s="39">
        <f>B13*9</f>
        <v>467.21778477743845</v>
      </c>
      <c r="O13" s="56">
        <f>N13-B51</f>
        <v>1.0540232593482983</v>
      </c>
      <c r="P13" s="39">
        <f>B13*10</f>
        <v>519.1308719749317</v>
      </c>
      <c r="Q13" s="43">
        <f>P13-B53</f>
        <v>-4.120258626265922</v>
      </c>
      <c r="R13" s="39">
        <f>B13*11</f>
        <v>571.0439591724248</v>
      </c>
      <c r="S13" s="39">
        <f>R13-B54</f>
        <v>16.678697218680213</v>
      </c>
      <c r="T13" s="39">
        <f>R13-B55</f>
        <v>-16.28557666239078</v>
      </c>
      <c r="U13" s="2" t="s">
        <v>28</v>
      </c>
      <c r="V13" s="1">
        <f>V25/2</f>
        <v>52.125</v>
      </c>
      <c r="W13" s="38"/>
      <c r="X13" s="39">
        <f>V13*3</f>
        <v>156.375</v>
      </c>
      <c r="Y13" s="40">
        <f>X13-V32</f>
        <v>-0.9250000000000114</v>
      </c>
      <c r="Z13" s="41"/>
      <c r="AA13" s="39">
        <f>V13*5</f>
        <v>260.625</v>
      </c>
      <c r="AB13" s="43">
        <f>AA13-V41</f>
        <v>-2.375</v>
      </c>
      <c r="AC13" s="39">
        <f>V13*6</f>
        <v>312.75</v>
      </c>
      <c r="AD13" s="42">
        <f>AC13-V44</f>
        <v>-1.8500000000000227</v>
      </c>
      <c r="AE13" s="39">
        <f>V13*7</f>
        <v>364.875</v>
      </c>
      <c r="AF13" s="39">
        <f>AE13-V47</f>
        <v>-10.925000000000011</v>
      </c>
      <c r="AG13" s="44"/>
      <c r="AH13" s="39">
        <f>V13*9</f>
        <v>469.125</v>
      </c>
      <c r="AI13" s="45">
        <f>AH13-V51</f>
        <v>-0.875</v>
      </c>
      <c r="AJ13" s="39">
        <f>V13*10</f>
        <v>521.25</v>
      </c>
      <c r="AK13" s="43">
        <f>AJ13-V53</f>
        <v>-4.75</v>
      </c>
      <c r="AL13" s="39">
        <f>V13*11</f>
        <v>573.375</v>
      </c>
      <c r="AM13" s="39">
        <f>AL13-V54</f>
        <v>10.975000000000023</v>
      </c>
      <c r="AN13" s="39">
        <f>AL13-V55</f>
        <v>-15.024999999999977</v>
      </c>
      <c r="AO13" s="1"/>
      <c r="AP13" s="2" t="s">
        <v>28</v>
      </c>
      <c r="AQ13" s="2"/>
      <c r="AR13" s="2"/>
      <c r="AS13" s="2"/>
      <c r="AT13" s="2"/>
      <c r="AU13" s="1">
        <f>AU25/2</f>
        <v>51.928084999999996</v>
      </c>
      <c r="AV13" s="38"/>
      <c r="AW13" s="39">
        <f>AU13*3</f>
        <v>155.78425499999997</v>
      </c>
      <c r="AX13" s="40">
        <f>AW13-AU32</f>
        <v>-0.00401500000000965</v>
      </c>
      <c r="AY13" s="41"/>
      <c r="AZ13" s="39">
        <f>AU13*5</f>
        <v>259.640425</v>
      </c>
      <c r="BA13" s="43">
        <f>AZ13-AU41</f>
        <v>-3.1968749999999773</v>
      </c>
      <c r="BB13" s="39">
        <f>AU13*6</f>
        <v>311.56850999999995</v>
      </c>
      <c r="BC13" s="42">
        <f>BB13-AU44</f>
        <v>-0.0080300000000193</v>
      </c>
      <c r="BD13" s="39">
        <f>AU13*7</f>
        <v>363.49659499999996</v>
      </c>
      <c r="BE13" s="52">
        <f>BD13-AU47</f>
        <v>-5.644045000000062</v>
      </c>
      <c r="BF13" s="44"/>
      <c r="BG13" s="39">
        <f>AU13*9</f>
        <v>467.352765</v>
      </c>
      <c r="BH13" s="47">
        <f>BG13-AU51</f>
        <v>0.1106049999999641</v>
      </c>
      <c r="BI13" s="39">
        <f>AU13*10</f>
        <v>519.28085</v>
      </c>
      <c r="BJ13" s="52">
        <f>BI13-AU53</f>
        <v>-6.3937499999999545</v>
      </c>
      <c r="BK13" s="39">
        <f>AU13*11</f>
        <v>571.208935</v>
      </c>
      <c r="BL13" s="39">
        <f>BK13-AU54</f>
        <v>17.323734999999942</v>
      </c>
      <c r="BM13" s="39">
        <f>BK13-AU55</f>
        <v>-16.969425</v>
      </c>
      <c r="BN13" s="2" t="s">
        <v>28</v>
      </c>
      <c r="BO13" s="2"/>
      <c r="BP13" s="2"/>
      <c r="BQ13" s="2"/>
      <c r="BR13" s="2"/>
      <c r="BS13" s="1">
        <f>BS25/2</f>
        <v>51.9409818319381</v>
      </c>
      <c r="BT13" s="38"/>
      <c r="BU13" s="39">
        <f>BS13*3</f>
        <v>155.8229454958143</v>
      </c>
      <c r="BV13" s="48">
        <f>BU13-BS32</f>
        <v>0.13540154403838756</v>
      </c>
      <c r="BW13" s="41"/>
      <c r="BX13" s="39">
        <f>BS13*5</f>
        <v>259.7049091596905</v>
      </c>
      <c r="BY13" s="43">
        <f>BX13-BS41</f>
        <v>-2.42134465096035</v>
      </c>
      <c r="BZ13" s="39">
        <f>BS13*6</f>
        <v>311.6458909916286</v>
      </c>
      <c r="CA13" s="42">
        <f>BZ13-BS44</f>
        <v>0.2708030880767751</v>
      </c>
      <c r="CB13" s="39">
        <f>BS13*7</f>
        <v>363.58687282356675</v>
      </c>
      <c r="CC13" s="52">
        <f>CB13-BS47</f>
        <v>-5.777621116291357</v>
      </c>
      <c r="CD13" s="44"/>
      <c r="CE13" s="39">
        <f>BS13*9</f>
        <v>467.4688364874429</v>
      </c>
      <c r="CF13" s="47">
        <f>CE13-BS51</f>
        <v>0.661083023875392</v>
      </c>
      <c r="CG13" s="39">
        <f>BS13*10</f>
        <v>519.409818319381</v>
      </c>
      <c r="CH13" s="52">
        <f>CG13-BS53</f>
        <v>-4.8426893019207</v>
      </c>
      <c r="CI13" s="39">
        <f>BS13*11</f>
        <v>571.3508001513192</v>
      </c>
      <c r="CJ13" s="39">
        <f>CI13-BS54</f>
        <v>17.33126139617707</v>
      </c>
      <c r="CK13" s="39">
        <f>CI13-BS55</f>
        <v>-16.18911135452629</v>
      </c>
    </row>
    <row r="14" spans="1:89" ht="12.75">
      <c r="A14" s="2" t="s">
        <v>6</v>
      </c>
      <c r="B14" s="32">
        <v>55</v>
      </c>
      <c r="C14" s="38"/>
      <c r="D14" s="39">
        <f>B14*3</f>
        <v>165</v>
      </c>
      <c r="E14" s="40">
        <f>D14-B33</f>
        <v>0.186221543564983</v>
      </c>
      <c r="F14" s="41"/>
      <c r="G14" s="39">
        <f>B14*5</f>
        <v>275</v>
      </c>
      <c r="H14" s="43">
        <f>G14-B42</f>
        <v>-2.18263097687219</v>
      </c>
      <c r="I14" s="39">
        <f>B14*6</f>
        <v>330</v>
      </c>
      <c r="J14" s="42">
        <f>I14-B45</f>
        <v>0.37244308712990915</v>
      </c>
      <c r="K14" s="39">
        <f>B14*7</f>
        <v>385</v>
      </c>
      <c r="L14" s="52">
        <f>K14-B48</f>
        <v>-6.995435981749495</v>
      </c>
      <c r="M14" s="44"/>
      <c r="N14" s="39">
        <f>B14*9</f>
        <v>495</v>
      </c>
      <c r="O14" s="56">
        <f>N14-B52</f>
        <v>1.1166987438755882</v>
      </c>
      <c r="P14" s="39">
        <f>B14*10</f>
        <v>550</v>
      </c>
      <c r="Q14" s="43">
        <f>P14-B54</f>
        <v>-4.365261953744607</v>
      </c>
      <c r="R14" s="39">
        <f>B14*11</f>
        <v>605</v>
      </c>
      <c r="S14" s="39">
        <f>R14-B55</f>
        <v>17.6704641651844</v>
      </c>
      <c r="T14" s="39">
        <f>R14-B56</f>
        <v>-17.253967444162413</v>
      </c>
      <c r="U14" s="2" t="s">
        <v>6</v>
      </c>
      <c r="V14" s="1">
        <f>V26/2</f>
        <v>55</v>
      </c>
      <c r="W14" s="38"/>
      <c r="X14" s="39">
        <f>V14*3</f>
        <v>165</v>
      </c>
      <c r="Y14" s="40">
        <f>X14-V33</f>
        <v>0.4000000000000057</v>
      </c>
      <c r="Z14" s="41"/>
      <c r="AA14" s="39">
        <f>V14*5</f>
        <v>275</v>
      </c>
      <c r="AB14" s="57">
        <f>AA14-V42</f>
        <v>-6.199999999999989</v>
      </c>
      <c r="AC14" s="39">
        <f>V14*6</f>
        <v>330</v>
      </c>
      <c r="AD14" s="42">
        <f>AC14-V45</f>
        <v>0.8000000000000114</v>
      </c>
      <c r="AE14" s="39">
        <f>V14*7</f>
        <v>385</v>
      </c>
      <c r="AF14" s="39">
        <f>AE14-V48</f>
        <v>-7.800000000000011</v>
      </c>
      <c r="AG14" s="44"/>
      <c r="AH14" s="39">
        <f>V14*9</f>
        <v>495</v>
      </c>
      <c r="AI14" s="46">
        <f>AH14-V52</f>
        <v>2.1999999999999886</v>
      </c>
      <c r="AJ14" s="39">
        <f>V14*10</f>
        <v>550</v>
      </c>
      <c r="AK14" s="39">
        <f>AJ14-V54</f>
        <v>-12.399999999999977</v>
      </c>
      <c r="AL14" s="39">
        <f>V14*11</f>
        <v>605</v>
      </c>
      <c r="AM14" s="39">
        <f>AL14-V55</f>
        <v>16.600000000000023</v>
      </c>
      <c r="AN14" s="39">
        <f>AL14-V56</f>
        <v>-24.200000000000045</v>
      </c>
      <c r="AO14" s="1"/>
      <c r="AP14" s="2" t="s">
        <v>6</v>
      </c>
      <c r="AQ14" s="2"/>
      <c r="AR14" s="2"/>
      <c r="AS14" s="2"/>
      <c r="AT14" s="2"/>
      <c r="AU14" s="1">
        <f>AU26/2</f>
        <v>55</v>
      </c>
      <c r="AV14" s="38"/>
      <c r="AW14" s="39">
        <f>AU14*3</f>
        <v>165</v>
      </c>
      <c r="AX14" s="40">
        <f>AW14-AU33</f>
        <v>0.42404999999999404</v>
      </c>
      <c r="AY14" s="41"/>
      <c r="AZ14" s="39">
        <f>AU14*5</f>
        <v>275</v>
      </c>
      <c r="BA14" s="43">
        <f>AZ14-AU42</f>
        <v>-1.9426000000000272</v>
      </c>
      <c r="BB14" s="39">
        <f>AU14*6</f>
        <v>330</v>
      </c>
      <c r="BC14" s="42">
        <f>BB14-AU45</f>
        <v>0.8480999999999881</v>
      </c>
      <c r="BD14" s="39">
        <f>AU14*7</f>
        <v>385</v>
      </c>
      <c r="BE14" s="52">
        <f>BD14-AU48</f>
        <v>-8.24273999999997</v>
      </c>
      <c r="BF14" s="44"/>
      <c r="BG14" s="39">
        <f>AU14*9</f>
        <v>495</v>
      </c>
      <c r="BH14" s="51">
        <f>BG14-AU52</f>
        <v>1.401839999999936</v>
      </c>
      <c r="BI14" s="39">
        <f>AU14*10</f>
        <v>550</v>
      </c>
      <c r="BJ14" s="43">
        <f>BI14-AU54</f>
        <v>-3.8852000000000544</v>
      </c>
      <c r="BK14" s="39">
        <f>AU14*11</f>
        <v>605</v>
      </c>
      <c r="BL14" s="39">
        <f>BK14-AU55</f>
        <v>16.821640000000002</v>
      </c>
      <c r="BM14" s="39">
        <f>BK14-AU56</f>
        <v>-18.15307999999993</v>
      </c>
      <c r="BN14" s="2" t="s">
        <v>6</v>
      </c>
      <c r="BO14" s="2"/>
      <c r="BP14" s="2"/>
      <c r="BQ14" s="2"/>
      <c r="BR14" s="2"/>
      <c r="BS14" s="1">
        <f>BS26/2</f>
        <v>55</v>
      </c>
      <c r="BT14" s="38"/>
      <c r="BU14" s="39">
        <f>BS14*3</f>
        <v>165</v>
      </c>
      <c r="BV14" s="48">
        <f>BU14-BS33</f>
        <v>0.23191129167011582</v>
      </c>
      <c r="BW14" s="41"/>
      <c r="BX14" s="39">
        <f>BS14*5</f>
        <v>275</v>
      </c>
      <c r="BY14" s="43">
        <f>BX14-BS42</f>
        <v>-2.009769377571047</v>
      </c>
      <c r="BZ14" s="39">
        <f>BS14*6</f>
        <v>330</v>
      </c>
      <c r="CA14" s="42">
        <f>BZ14-BS45</f>
        <v>0.46382258334023163</v>
      </c>
      <c r="CB14" s="39">
        <f>BS14*7</f>
        <v>385</v>
      </c>
      <c r="CC14" s="52">
        <f>CB14-BS48</f>
        <v>-7.614065073284451</v>
      </c>
      <c r="CD14" s="44"/>
      <c r="CE14" s="39">
        <f>BS14*9</f>
        <v>495</v>
      </c>
      <c r="CF14" s="51">
        <f>CE14-BS52</f>
        <v>1.1623411437555546</v>
      </c>
      <c r="CG14" s="39">
        <f>BS14*10</f>
        <v>550</v>
      </c>
      <c r="CH14" s="43">
        <f>CG14-BS54</f>
        <v>-4.019538755142094</v>
      </c>
      <c r="CI14" s="39">
        <f>BS14*11</f>
        <v>605</v>
      </c>
      <c r="CJ14" s="39">
        <f>CI14-BS55</f>
        <v>17.460088494154547</v>
      </c>
      <c r="CK14" s="39">
        <f>CI14-BS56</f>
        <v>-17.750175807103687</v>
      </c>
    </row>
    <row r="15" spans="1:89" ht="12.75">
      <c r="A15" s="2" t="s">
        <v>29</v>
      </c>
      <c r="B15" s="32">
        <f>B14*1.0594630943593</f>
        <v>58.27047018976124</v>
      </c>
      <c r="C15" s="38"/>
      <c r="D15" s="39">
        <f>B15*3</f>
        <v>174.81141056928374</v>
      </c>
      <c r="E15" s="40">
        <f>D15-B34</f>
        <v>0.19729485278173797</v>
      </c>
      <c r="F15" s="41"/>
      <c r="G15" s="39">
        <f>B15*5</f>
        <v>291.3523509488062</v>
      </c>
      <c r="H15" s="43">
        <f>G15-B43</f>
        <v>-2.3124169686014966</v>
      </c>
      <c r="I15" s="39">
        <f>B15*6</f>
        <v>349.6228211385675</v>
      </c>
      <c r="J15" s="42">
        <f>I15-B46</f>
        <v>0.3945897055634191</v>
      </c>
      <c r="K15" s="39">
        <f>B15*7</f>
        <v>407.8932913283287</v>
      </c>
      <c r="L15" s="52">
        <f>K15-B49</f>
        <v>-7.411406251616654</v>
      </c>
      <c r="M15" s="44"/>
      <c r="N15" s="39">
        <f>B15*9</f>
        <v>524.4342317078512</v>
      </c>
      <c r="O15" s="56">
        <f>N15-B53</f>
        <v>1.1831011066535666</v>
      </c>
      <c r="P15" s="39">
        <f>B15*10</f>
        <v>582.7047018976124</v>
      </c>
      <c r="Q15" s="43">
        <f>P15-B55</f>
        <v>-4.624833937203221</v>
      </c>
      <c r="R15" s="39">
        <f>B15*11</f>
        <v>640.9751720873736</v>
      </c>
      <c r="S15" s="39">
        <f>R15-B56</f>
        <v>18.721204643211195</v>
      </c>
      <c r="T15" s="39">
        <f>R15-B57</f>
        <v>-18.279941738366915</v>
      </c>
      <c r="U15" s="2" t="s">
        <v>29</v>
      </c>
      <c r="V15" s="1">
        <f>V27/2</f>
        <v>58.75</v>
      </c>
      <c r="W15" s="38"/>
      <c r="X15" s="39">
        <f>V15*3</f>
        <v>176.25</v>
      </c>
      <c r="Y15" s="40">
        <f>X15-V34</f>
        <v>0.3499999999999943</v>
      </c>
      <c r="Z15" s="41"/>
      <c r="AA15" s="39">
        <f>V15*5</f>
        <v>293.75</v>
      </c>
      <c r="AB15" s="42">
        <f>AA15-V43</f>
        <v>-0.44999999999998863</v>
      </c>
      <c r="AC15" s="39">
        <f>V15*6</f>
        <v>352.5</v>
      </c>
      <c r="AD15" s="42">
        <f>AC15-V46</f>
        <v>0.6999999999999886</v>
      </c>
      <c r="AE15" s="39">
        <f>V15*7</f>
        <v>411.25</v>
      </c>
      <c r="AF15" s="39">
        <f>AE15-V49</f>
        <v>-5.75</v>
      </c>
      <c r="AG15" s="44"/>
      <c r="AH15" s="39">
        <f>V15*9</f>
        <v>528.75</v>
      </c>
      <c r="AI15" s="46">
        <f>AH15-V53</f>
        <v>2.75</v>
      </c>
      <c r="AJ15" s="39">
        <f>V15*10</f>
        <v>587.5</v>
      </c>
      <c r="AK15" s="42">
        <f>AJ15-V55</f>
        <v>-0.8999999999999773</v>
      </c>
      <c r="AL15" s="39">
        <f>V15*11</f>
        <v>646.25</v>
      </c>
      <c r="AM15" s="39">
        <f>AL15-V56</f>
        <v>17.049999999999955</v>
      </c>
      <c r="AN15" s="39">
        <f>AL15-V57</f>
        <v>-12.149999999999977</v>
      </c>
      <c r="AO15" s="1"/>
      <c r="AP15" s="2" t="s">
        <v>29</v>
      </c>
      <c r="AQ15" s="2"/>
      <c r="AR15" s="2"/>
      <c r="AS15" s="2"/>
      <c r="AT15" s="2"/>
      <c r="AU15" s="1">
        <f>AU27/2</f>
        <v>58.40527</v>
      </c>
      <c r="AV15" s="38"/>
      <c r="AW15" s="39">
        <f>AU15*3</f>
        <v>175.21581</v>
      </c>
      <c r="AX15" s="40">
        <f>AW15-AU34</f>
        <v>-0.00451000000001045</v>
      </c>
      <c r="AY15" s="41"/>
      <c r="AZ15" s="39">
        <f>AU15*5</f>
        <v>292.02635</v>
      </c>
      <c r="BA15" s="43">
        <f>AZ15-AU43</f>
        <v>-2.0628300000000195</v>
      </c>
      <c r="BB15" s="39">
        <f>AU15*6</f>
        <v>350.43162</v>
      </c>
      <c r="BC15" s="42">
        <f>BB15-AU46</f>
        <v>-0.0090200000000209</v>
      </c>
      <c r="BD15" s="39">
        <f>AU15*7</f>
        <v>408.83689000000004</v>
      </c>
      <c r="BE15" s="52">
        <f>BD15-AU49</f>
        <v>-6.587789999999927</v>
      </c>
      <c r="BF15" s="44"/>
      <c r="BG15" s="39">
        <f>AU15*9</f>
        <v>525.64743</v>
      </c>
      <c r="BH15" s="47">
        <f>BG15-AU53</f>
        <v>-0.027169999999955508</v>
      </c>
      <c r="BI15" s="39">
        <f>AU15*10</f>
        <v>584.0527</v>
      </c>
      <c r="BJ15" s="43">
        <f>BI15-AU55</f>
        <v>-4.125660000000039</v>
      </c>
      <c r="BK15" s="39">
        <f>AU15*11</f>
        <v>642.45797</v>
      </c>
      <c r="BL15" s="39">
        <f>BK15-AU56</f>
        <v>19.304890000000114</v>
      </c>
      <c r="BM15" s="39">
        <f>BK15-AU57</f>
        <v>-15.845829999999978</v>
      </c>
      <c r="BN15" s="2" t="s">
        <v>29</v>
      </c>
      <c r="BO15" s="2"/>
      <c r="BP15" s="2"/>
      <c r="BQ15" s="2"/>
      <c r="BR15" s="2"/>
      <c r="BS15" s="1">
        <f>BS27/2</f>
        <v>58.35096918294594</v>
      </c>
      <c r="BT15" s="38"/>
      <c r="BU15" s="39">
        <f>BS15*3</f>
        <v>175.05290754883782</v>
      </c>
      <c r="BV15" s="48">
        <f>BU15-BS34</f>
        <v>0.28844415085762876</v>
      </c>
      <c r="BW15" s="41"/>
      <c r="BX15" s="39">
        <f>BS15*5</f>
        <v>291.7548459147297</v>
      </c>
      <c r="BY15" s="43">
        <f>BX15-BS43</f>
        <v>-2.015109838193041</v>
      </c>
      <c r="BZ15" s="39">
        <f>BS15*6</f>
        <v>350.10581509767565</v>
      </c>
      <c r="CA15" s="42">
        <f>BZ15-BS46</f>
        <v>0.5768883017152575</v>
      </c>
      <c r="CB15" s="39">
        <f>BS15*7</f>
        <v>408.45678428062155</v>
      </c>
      <c r="CC15" s="52">
        <f>CB15-BS49</f>
        <v>-7.071070374883277</v>
      </c>
      <c r="CD15" s="44"/>
      <c r="CE15" s="39">
        <f>BS15*9</f>
        <v>525.1587226465134</v>
      </c>
      <c r="CF15" s="47">
        <f>CE15-BS53</f>
        <v>0.9062150252117362</v>
      </c>
      <c r="CG15" s="39">
        <f>BS15*10</f>
        <v>583.5096918294594</v>
      </c>
      <c r="CH15" s="43">
        <f>CG15-BS55</f>
        <v>-4.030219676386082</v>
      </c>
      <c r="CI15" s="39">
        <f>BS15*11</f>
        <v>641.8606610124053</v>
      </c>
      <c r="CJ15" s="39">
        <f>CI15-BS56</f>
        <v>19.110485205301643</v>
      </c>
      <c r="CK15" s="39">
        <f>CI15-BS57</f>
        <v>-17.211693820914206</v>
      </c>
    </row>
    <row r="16" spans="1:89" ht="12.75">
      <c r="A16" s="2" t="s">
        <v>12</v>
      </c>
      <c r="B16" s="32">
        <f>B15*1.0594630943593</f>
        <v>61.735412657015516</v>
      </c>
      <c r="C16" s="38"/>
      <c r="D16" s="39">
        <f>B16*3</f>
        <v>185.20623797104656</v>
      </c>
      <c r="E16" s="40">
        <f>D16-B35</f>
        <v>0.20902661522930543</v>
      </c>
      <c r="F16" s="41"/>
      <c r="G16" s="39">
        <f>B16*5</f>
        <v>308.67706328507757</v>
      </c>
      <c r="H16" s="43">
        <f>G16-B44</f>
        <v>-2.4499204370034704</v>
      </c>
      <c r="I16" s="39">
        <f>B16*6</f>
        <v>370.4124759420931</v>
      </c>
      <c r="J16" s="42">
        <f>I16-B47</f>
        <v>0.418053230458554</v>
      </c>
      <c r="K16" s="39">
        <f>B16*7</f>
        <v>432.1478885991086</v>
      </c>
      <c r="L16" s="52">
        <f>K16-B50</f>
        <v>-7.8521114008916015</v>
      </c>
      <c r="M16" s="44"/>
      <c r="N16" s="39">
        <f>B16*9</f>
        <v>555.6187139131397</v>
      </c>
      <c r="O16" s="56">
        <f>N16-B54</f>
        <v>1.253451959395079</v>
      </c>
      <c r="P16" s="39">
        <f>B16*10</f>
        <v>617.3541265701551</v>
      </c>
      <c r="Q16" s="43">
        <f>P16-B56</f>
        <v>-4.899840874007282</v>
      </c>
      <c r="R16" s="39">
        <f>B16*11</f>
        <v>679.0895392271707</v>
      </c>
      <c r="S16" s="39">
        <f>R16-B57</f>
        <v>19.834425401430167</v>
      </c>
      <c r="T16" s="39">
        <f>R16-B58</f>
        <v>-19.36692363883776</v>
      </c>
      <c r="U16" s="2" t="s">
        <v>12</v>
      </c>
      <c r="V16" s="1">
        <f>V28/2</f>
        <v>61.6</v>
      </c>
      <c r="W16" s="38"/>
      <c r="X16" s="39">
        <f>V16*3</f>
        <v>184.8</v>
      </c>
      <c r="Y16" s="49">
        <f>X16-V35</f>
        <v>-3.0999999999999943</v>
      </c>
      <c r="Z16" s="41"/>
      <c r="AA16" s="39">
        <f>V16*5</f>
        <v>308</v>
      </c>
      <c r="AB16" s="57">
        <f>AA16-V44</f>
        <v>-6.600000000000023</v>
      </c>
      <c r="AC16" s="39">
        <f>V16*6</f>
        <v>369.6</v>
      </c>
      <c r="AD16" s="52">
        <f>AC16-V47</f>
        <v>-6.199999999999989</v>
      </c>
      <c r="AE16" s="39">
        <f>V16*7</f>
        <v>431.2</v>
      </c>
      <c r="AF16" s="39">
        <f>AE16-V50</f>
        <v>-8.800000000000011</v>
      </c>
      <c r="AG16" s="44"/>
      <c r="AH16" s="39">
        <f>V16*9</f>
        <v>554.4</v>
      </c>
      <c r="AI16" s="43">
        <f>AH16-V54</f>
        <v>-8</v>
      </c>
      <c r="AJ16" s="39">
        <f>V16*10</f>
        <v>616</v>
      </c>
      <c r="AK16" s="39">
        <f>AJ16-V56</f>
        <v>-13.200000000000045</v>
      </c>
      <c r="AL16" s="39">
        <f>V16*11</f>
        <v>677.6</v>
      </c>
      <c r="AM16" s="39">
        <f>AL16-V57</f>
        <v>19.200000000000045</v>
      </c>
      <c r="AN16" s="39">
        <f>AL16-V58</f>
        <v>-26</v>
      </c>
      <c r="AO16" s="1"/>
      <c r="AP16" s="2" t="s">
        <v>12</v>
      </c>
      <c r="AQ16" s="2"/>
      <c r="AR16" s="2"/>
      <c r="AS16" s="2"/>
      <c r="AT16" s="2"/>
      <c r="AU16" s="1">
        <f>AU28/2</f>
        <v>61.69977000000001</v>
      </c>
      <c r="AV16" s="38"/>
      <c r="AW16" s="39">
        <f>AU16*3</f>
        <v>185.09931000000003</v>
      </c>
      <c r="AX16" s="40">
        <f>AW16-AU35</f>
        <v>0.5289900000000216</v>
      </c>
      <c r="AY16" s="41"/>
      <c r="AZ16" s="39">
        <f>AU16*5</f>
        <v>308.49885000000006</v>
      </c>
      <c r="BA16" s="43">
        <f>AZ16-AU44</f>
        <v>-3.0776899999999046</v>
      </c>
      <c r="BB16" s="39">
        <f>AU16*6</f>
        <v>370.19862000000006</v>
      </c>
      <c r="BC16" s="42">
        <f>BB16-AU47</f>
        <v>1.0579800000000432</v>
      </c>
      <c r="BD16" s="39">
        <f>AU16*7</f>
        <v>431.89839000000006</v>
      </c>
      <c r="BE16" s="52">
        <f>BD16-AU50</f>
        <v>-8.101609999999937</v>
      </c>
      <c r="BF16" s="44"/>
      <c r="BG16" s="39">
        <f>AU16*9</f>
        <v>555.2979300000001</v>
      </c>
      <c r="BH16" s="51">
        <f>BG16-AU54</f>
        <v>1.4127300000000105</v>
      </c>
      <c r="BI16" s="39">
        <f>AU16*10</f>
        <v>616.9977000000001</v>
      </c>
      <c r="BJ16" s="52">
        <f>BI16-AU56</f>
        <v>-6.155379999999809</v>
      </c>
      <c r="BK16" s="39">
        <f>AU16*11</f>
        <v>678.6974700000001</v>
      </c>
      <c r="BL16" s="39">
        <f>BK16-AU57</f>
        <v>20.393670000000043</v>
      </c>
      <c r="BM16" s="39">
        <f>BK16-AU58</f>
        <v>-22.183809999999994</v>
      </c>
      <c r="BN16" s="2" t="s">
        <v>12</v>
      </c>
      <c r="BO16" s="2"/>
      <c r="BP16" s="2"/>
      <c r="BQ16" s="2"/>
      <c r="BR16" s="2"/>
      <c r="BS16" s="1">
        <f>BS28/2</f>
        <v>61.729707357030556</v>
      </c>
      <c r="BT16" s="38"/>
      <c r="BU16" s="39">
        <f>BS16*3</f>
        <v>185.18912207109167</v>
      </c>
      <c r="BV16" s="48">
        <f>BU16-BS35</f>
        <v>0.5068751011626205</v>
      </c>
      <c r="BW16" s="41"/>
      <c r="BX16" s="39">
        <f>BS16*5</f>
        <v>308.64853678515277</v>
      </c>
      <c r="BY16" s="43">
        <f>BX16-BS44</f>
        <v>-2.7265511183990725</v>
      </c>
      <c r="BZ16" s="39">
        <f>BS16*6</f>
        <v>370.37824414218335</v>
      </c>
      <c r="CA16" s="42">
        <f>BZ16-BS47</f>
        <v>1.013750202325241</v>
      </c>
      <c r="CB16" s="39">
        <f>BS16*7</f>
        <v>432.10795149921387</v>
      </c>
      <c r="CC16" s="52">
        <f>CB16-BS50</f>
        <v>-7.892048500786132</v>
      </c>
      <c r="CD16" s="44"/>
      <c r="CE16" s="39">
        <f>BS16*9</f>
        <v>555.567366213275</v>
      </c>
      <c r="CF16" s="53">
        <f>CE16-BS54</f>
        <v>1.5478274581329288</v>
      </c>
      <c r="CG16" s="39">
        <f>BS16*10</f>
        <v>617.2970735703055</v>
      </c>
      <c r="CH16" s="52">
        <f>CG16-BS56</f>
        <v>-5.453102236798145</v>
      </c>
      <c r="CI16" s="39">
        <f>BS16*11</f>
        <v>679.0267809273361</v>
      </c>
      <c r="CJ16" s="39">
        <f>CI16-BS57</f>
        <v>19.954426094016526</v>
      </c>
      <c r="CK16" s="39">
        <f>CI16-BS58</f>
        <v>-20.031072664584713</v>
      </c>
    </row>
    <row r="17" spans="1:89" ht="12.75">
      <c r="A17" s="2" t="s">
        <v>15</v>
      </c>
      <c r="B17" s="32">
        <f>B29/2</f>
        <v>65.40639132514967</v>
      </c>
      <c r="C17" s="38"/>
      <c r="D17" s="50">
        <f>B17*3</f>
        <v>196.219173975449</v>
      </c>
      <c r="E17" s="40">
        <f>D17-B36</f>
        <v>0.22145598457427695</v>
      </c>
      <c r="F17" s="41"/>
      <c r="G17" s="39">
        <f>B17*5</f>
        <v>327.03195662574836</v>
      </c>
      <c r="H17" s="43">
        <f>G17-B45</f>
        <v>-2.5956002871217265</v>
      </c>
      <c r="I17" s="39">
        <f>B17*6</f>
        <v>392.438347950898</v>
      </c>
      <c r="J17" s="42">
        <f>I17-B48</f>
        <v>0.44291196914849706</v>
      </c>
      <c r="K17" s="39">
        <f>B17*7</f>
        <v>457.8447392760477</v>
      </c>
      <c r="L17" s="52">
        <f>K17-B51</f>
        <v>-8.319022242042479</v>
      </c>
      <c r="M17" s="44"/>
      <c r="N17" s="39">
        <f>B17*9</f>
        <v>588.657521926347</v>
      </c>
      <c r="O17" s="56">
        <f>N17-B55</f>
        <v>1.327986091531443</v>
      </c>
      <c r="P17" s="39">
        <f>B17*10</f>
        <v>654.0639132514967</v>
      </c>
      <c r="Q17" s="57">
        <f>P17-B57</f>
        <v>-5.191200574243794</v>
      </c>
      <c r="R17" s="39">
        <f>B17*11</f>
        <v>719.4703045766464</v>
      </c>
      <c r="S17" s="39">
        <f>R17-B58</f>
        <v>21.013841710637962</v>
      </c>
      <c r="T17" s="39">
        <f>R17-B59</f>
        <v>-20.518540846623182</v>
      </c>
      <c r="U17" s="2" t="s">
        <v>15</v>
      </c>
      <c r="V17" s="1">
        <f>V29/2</f>
        <v>65.75</v>
      </c>
      <c r="W17" s="38"/>
      <c r="X17" s="39">
        <f>V17*3</f>
        <v>197.25</v>
      </c>
      <c r="Y17" s="40">
        <f>X17-V36</f>
        <v>0.8499999999999943</v>
      </c>
      <c r="Z17" s="41"/>
      <c r="AA17" s="39">
        <f>V17*5</f>
        <v>328.75</v>
      </c>
      <c r="AB17" s="42">
        <f>AA17-V45</f>
        <v>-0.44999999999998863</v>
      </c>
      <c r="AC17" s="39">
        <f>V17*6</f>
        <v>394.5</v>
      </c>
      <c r="AD17" s="43">
        <f>AC17-V48</f>
        <v>1.6999999999999886</v>
      </c>
      <c r="AE17" s="39">
        <f>V17*7</f>
        <v>460.25</v>
      </c>
      <c r="AF17" s="39">
        <f>AE17-V51</f>
        <v>-9.75</v>
      </c>
      <c r="AG17" s="44"/>
      <c r="AH17" s="39">
        <f>V17*9</f>
        <v>591.75</v>
      </c>
      <c r="AI17" s="46">
        <f>AH17-V55</f>
        <v>3.3500000000000227</v>
      </c>
      <c r="AJ17" s="39">
        <f>V17*10</f>
        <v>657.5</v>
      </c>
      <c r="AK17" s="42">
        <f>AJ17-V57</f>
        <v>-0.8999999999999773</v>
      </c>
      <c r="AL17" s="39">
        <f>V17*11</f>
        <v>723.25</v>
      </c>
      <c r="AM17" s="39">
        <f>AL17-V58</f>
        <v>19.649999999999977</v>
      </c>
      <c r="AN17" s="39">
        <f>AL17-V59</f>
        <v>-28.350000000000023</v>
      </c>
      <c r="AO17" s="1"/>
      <c r="AP17" s="2" t="s">
        <v>15</v>
      </c>
      <c r="AQ17" s="2"/>
      <c r="AR17" s="2"/>
      <c r="AS17" s="2"/>
      <c r="AT17" s="2"/>
      <c r="AU17" s="1">
        <f>AU29/2</f>
        <v>65.70932499999999</v>
      </c>
      <c r="AV17" s="38"/>
      <c r="AW17" s="39">
        <f>AU17*3</f>
        <v>197.127975</v>
      </c>
      <c r="AX17" s="40">
        <f>AW17-AU36</f>
        <v>0.5066050000000075</v>
      </c>
      <c r="AY17" s="41"/>
      <c r="AZ17" s="39">
        <f>AU17*5</f>
        <v>328.54662499999995</v>
      </c>
      <c r="BA17" s="42">
        <f>AZ17-AU45</f>
        <v>-0.6052750000000628</v>
      </c>
      <c r="BB17" s="39">
        <f>AU17*6</f>
        <v>394.25595</v>
      </c>
      <c r="BC17" s="42">
        <f>BB17-AU48</f>
        <v>1.013210000000015</v>
      </c>
      <c r="BD17" s="39">
        <f>AU17*7</f>
        <v>459.96527499999996</v>
      </c>
      <c r="BE17" s="52">
        <f>BD17-AU51</f>
        <v>-7.27688500000005</v>
      </c>
      <c r="BF17" s="44"/>
      <c r="BG17" s="39">
        <f>AU17*9</f>
        <v>591.383925</v>
      </c>
      <c r="BH17" s="51">
        <f>BG17-AU55</f>
        <v>3.2055649999999787</v>
      </c>
      <c r="BI17" s="39">
        <f>AU17*10</f>
        <v>657.0932499999999</v>
      </c>
      <c r="BJ17" s="43">
        <f>BI17-AU57</f>
        <v>-1.2105500000001257</v>
      </c>
      <c r="BK17" s="39">
        <f>AU17*11</f>
        <v>722.8025749999999</v>
      </c>
      <c r="BL17" s="39">
        <f>BK17-AU58</f>
        <v>21.921294999999873</v>
      </c>
      <c r="BM17" s="39">
        <f>BK17-AU59</f>
        <v>-15.478705000000105</v>
      </c>
      <c r="BN17" s="2" t="s">
        <v>15</v>
      </c>
      <c r="BO17" s="2"/>
      <c r="BP17" s="2"/>
      <c r="BQ17" s="2"/>
      <c r="BR17" s="2"/>
      <c r="BS17" s="1">
        <f>BS29/2</f>
        <v>65.53156345266271</v>
      </c>
      <c r="BT17" s="38"/>
      <c r="BU17" s="39">
        <f>BS17*3</f>
        <v>196.59469035798813</v>
      </c>
      <c r="BV17" s="48">
        <f>BU17-BS36</f>
        <v>0.2876578213459027</v>
      </c>
      <c r="BW17" s="41"/>
      <c r="BX17" s="39">
        <f>BS17*5</f>
        <v>327.6578172633135</v>
      </c>
      <c r="BY17" s="42">
        <f>BX17-BS45</f>
        <v>-1.8783601533462502</v>
      </c>
      <c r="BZ17" s="39">
        <f>BS17*6</f>
        <v>393.18938071597626</v>
      </c>
      <c r="CA17" s="43">
        <f>BZ17-BS48</f>
        <v>0.5753156426918054</v>
      </c>
      <c r="CB17" s="39">
        <f>BS17*7</f>
        <v>458.720944168639</v>
      </c>
      <c r="CC17" s="52">
        <f>CB17-BS51</f>
        <v>-8.086809294928514</v>
      </c>
      <c r="CD17" s="44"/>
      <c r="CE17" s="39">
        <f>BS17*9</f>
        <v>589.7840710739644</v>
      </c>
      <c r="CF17" s="51">
        <f>CE17-BS55</f>
        <v>2.244159568118903</v>
      </c>
      <c r="CG17" s="39">
        <f>BS17*10</f>
        <v>655.315634526627</v>
      </c>
      <c r="CH17" s="43">
        <f>CG17-BS57</f>
        <v>-3.7567203066925003</v>
      </c>
      <c r="CI17" s="39">
        <f>BS17*11</f>
        <v>720.8471979792898</v>
      </c>
      <c r="CJ17" s="39">
        <f>CI17-BS58</f>
        <v>21.789344387369056</v>
      </c>
      <c r="CK17" s="39">
        <f>CI17-BS59</f>
        <v>-17.881789900426384</v>
      </c>
    </row>
    <row r="18" spans="1:89" ht="12.75">
      <c r="A18" s="2" t="s">
        <v>17</v>
      </c>
      <c r="B18" s="32">
        <f>B30/2</f>
        <v>69.29565774421803</v>
      </c>
      <c r="C18" s="38"/>
      <c r="D18" s="39">
        <f>B18*3</f>
        <v>207.8869732326541</v>
      </c>
      <c r="E18" s="40">
        <f>D18-B37</f>
        <v>0.23462444268145077</v>
      </c>
      <c r="F18" s="41"/>
      <c r="G18" s="39">
        <f>B18*5</f>
        <v>346.47828872109017</v>
      </c>
      <c r="H18" s="43">
        <f>G18-B46</f>
        <v>-2.7499427119138886</v>
      </c>
      <c r="I18" s="39">
        <f>B18*6</f>
        <v>415.7739464653082</v>
      </c>
      <c r="J18" s="42">
        <f>I18-B49</f>
        <v>0.4692488853628447</v>
      </c>
      <c r="K18" s="39">
        <f>B18*7</f>
        <v>485.06960420952623</v>
      </c>
      <c r="L18" s="52">
        <f>K18-B52</f>
        <v>-8.813697046598179</v>
      </c>
      <c r="M18" s="44"/>
      <c r="N18" s="39">
        <f>B18*9</f>
        <v>623.6609196979623</v>
      </c>
      <c r="O18" s="56">
        <f>N18-B56</f>
        <v>1.4069522537998864</v>
      </c>
      <c r="P18" s="39">
        <f>B18*10</f>
        <v>692.9565774421803</v>
      </c>
      <c r="Q18" s="57">
        <f>P18-B58</f>
        <v>-5.499885423828118</v>
      </c>
      <c r="R18" s="39">
        <f>B18*11</f>
        <v>762.2522351863984</v>
      </c>
      <c r="S18" s="39">
        <f>R18-B59</f>
        <v>22.26338976312877</v>
      </c>
      <c r="T18" s="39">
        <f>R18-B60</f>
        <v>-21.738636777101078</v>
      </c>
      <c r="U18" s="2" t="s">
        <v>17</v>
      </c>
      <c r="V18" s="1">
        <f>V30/2</f>
        <v>70.3</v>
      </c>
      <c r="W18" s="38"/>
      <c r="X18" s="39">
        <f>V18*3</f>
        <v>210.89999999999998</v>
      </c>
      <c r="Y18" s="49">
        <f>X18-V37</f>
        <v>2.3999999999999773</v>
      </c>
      <c r="Z18" s="41"/>
      <c r="AA18" s="39">
        <f>V18*5</f>
        <v>351.5</v>
      </c>
      <c r="AB18" s="42">
        <f>AA18-V46</f>
        <v>-0.30000000000001137</v>
      </c>
      <c r="AC18" s="39">
        <f>V18*6</f>
        <v>421.79999999999995</v>
      </c>
      <c r="AD18" s="43">
        <f>AC18-V49</f>
        <v>4.7999999999999545</v>
      </c>
      <c r="AE18" s="39">
        <f>V18*7</f>
        <v>492.09999999999997</v>
      </c>
      <c r="AF18" s="42">
        <f>AE18-V52</f>
        <v>-0.7000000000000455</v>
      </c>
      <c r="AG18" s="44"/>
      <c r="AH18" s="39">
        <f>V18*9</f>
        <v>632.6999999999999</v>
      </c>
      <c r="AI18" s="46">
        <f>AH18-V56</f>
        <v>3.4999999999998863</v>
      </c>
      <c r="AJ18" s="39">
        <f>V18*10</f>
        <v>703</v>
      </c>
      <c r="AK18" s="42">
        <f>AJ18-V58</f>
        <v>-0.6000000000000227</v>
      </c>
      <c r="AL18" s="39">
        <f>V18*11</f>
        <v>773.3</v>
      </c>
      <c r="AM18" s="39">
        <f>AL18-V59</f>
        <v>21.699999999999932</v>
      </c>
      <c r="AN18" s="39">
        <f>AL18-V60</f>
        <v>-12.300000000000068</v>
      </c>
      <c r="AO18" s="1"/>
      <c r="AP18" s="2" t="s">
        <v>17</v>
      </c>
      <c r="AQ18" s="2"/>
      <c r="AR18" s="2"/>
      <c r="AS18" s="2"/>
      <c r="AT18" s="2"/>
      <c r="AU18" s="1">
        <f>AU30/2</f>
        <v>69.23565</v>
      </c>
      <c r="AV18" s="38"/>
      <c r="AW18" s="39">
        <f>AU18*3</f>
        <v>207.70695</v>
      </c>
      <c r="AX18" s="40">
        <f>AW18-AU37</f>
        <v>-0.005389999999977135</v>
      </c>
      <c r="AY18" s="41"/>
      <c r="AZ18" s="39">
        <f>AU18*5</f>
        <v>346.17825000000005</v>
      </c>
      <c r="BA18" s="43">
        <f>AZ18-AU46</f>
        <v>-4.262389999999982</v>
      </c>
      <c r="BB18" s="39">
        <f>AU18*6</f>
        <v>415.4139</v>
      </c>
      <c r="BC18" s="42">
        <f>BB18-AU49</f>
        <v>-0.01077999999995427</v>
      </c>
      <c r="BD18" s="39">
        <f>AU18*7</f>
        <v>484.64955000000003</v>
      </c>
      <c r="BE18" s="52">
        <f>BD18-AU52</f>
        <v>-8.94861000000003</v>
      </c>
      <c r="BF18" s="44"/>
      <c r="BG18" s="39">
        <f>AU18*9</f>
        <v>623.12085</v>
      </c>
      <c r="BH18" s="47">
        <f>BG18-AU56</f>
        <v>-0.03222999999991316</v>
      </c>
      <c r="BI18" s="39">
        <f>AU18*10</f>
        <v>692.3565000000001</v>
      </c>
      <c r="BJ18" s="52">
        <f>BI18-AU58</f>
        <v>-8.524779999999964</v>
      </c>
      <c r="BK18" s="39">
        <f>AU18*11</f>
        <v>761.5921500000001</v>
      </c>
      <c r="BL18" s="39">
        <f>BK18-AU59</f>
        <v>23.310870000000023</v>
      </c>
      <c r="BM18" s="39">
        <f>BK18-AU60</f>
        <v>-24.893329999999878</v>
      </c>
      <c r="BN18" s="2" t="s">
        <v>17</v>
      </c>
      <c r="BO18" s="2"/>
      <c r="BP18" s="2"/>
      <c r="BQ18" s="2"/>
      <c r="BR18" s="2"/>
      <c r="BS18" s="1">
        <f>BS30/2</f>
        <v>69.25244234439276</v>
      </c>
      <c r="BT18" s="38"/>
      <c r="BU18" s="39">
        <f>BS18*3</f>
        <v>207.75732703317829</v>
      </c>
      <c r="BV18" s="48">
        <f>BU18-BS37</f>
        <v>-0.006600294574127474</v>
      </c>
      <c r="BW18" s="41"/>
      <c r="BX18" s="39">
        <f>BS18*5</f>
        <v>346.2622117219638</v>
      </c>
      <c r="BY18" s="43">
        <f>BX18-BS46</f>
        <v>-3.266715073996579</v>
      </c>
      <c r="BZ18" s="39">
        <f>BS18*6</f>
        <v>415.51465406635657</v>
      </c>
      <c r="CA18" s="42">
        <f>BZ18-BS49</f>
        <v>-0.013200589148254949</v>
      </c>
      <c r="CB18" s="39">
        <f>BS18*7</f>
        <v>484.76709641074933</v>
      </c>
      <c r="CC18" s="52">
        <f>CB18-BS52</f>
        <v>-9.070562445495113</v>
      </c>
      <c r="CD18" s="44"/>
      <c r="CE18" s="39">
        <f>BS18*9</f>
        <v>623.2719810995349</v>
      </c>
      <c r="CF18" s="47">
        <f>CE18-BS56</f>
        <v>0.5218052924311678</v>
      </c>
      <c r="CG18" s="39">
        <f>BS18*10</f>
        <v>692.5244234439276</v>
      </c>
      <c r="CH18" s="52">
        <f>CG18-BS58</f>
        <v>-6.533430147993158</v>
      </c>
      <c r="CI18" s="39">
        <f>BS18*11</f>
        <v>761.7768657883204</v>
      </c>
      <c r="CJ18" s="39">
        <f>CI18-BS59</f>
        <v>23.047877908604164</v>
      </c>
      <c r="CK18" s="39">
        <f>CI18-BS60</f>
        <v>-23.451264358248523</v>
      </c>
    </row>
    <row r="19" spans="1:89" ht="12.75">
      <c r="A19" s="2" t="s">
        <v>18</v>
      </c>
      <c r="B19" s="32">
        <f>B31/2</f>
        <v>73.41619197935191</v>
      </c>
      <c r="C19" s="38"/>
      <c r="D19" s="39">
        <f>B19*3</f>
        <v>220.24857593805572</v>
      </c>
      <c r="E19" s="40">
        <f>D19-B38</f>
        <v>0.24857593805563738</v>
      </c>
      <c r="F19" s="41"/>
      <c r="G19" s="39">
        <f>B19*5</f>
        <v>367.0809598967595</v>
      </c>
      <c r="H19" s="43">
        <f>G19-B47</f>
        <v>-2.9134628148750608</v>
      </c>
      <c r="I19" s="39">
        <f>B19*6</f>
        <v>440.49715187611145</v>
      </c>
      <c r="J19" s="42">
        <f>I19-B50</f>
        <v>0.4971518761112179</v>
      </c>
      <c r="K19" s="39">
        <f>B19*7</f>
        <v>513.9133438554634</v>
      </c>
      <c r="L19" s="52">
        <f>K19-B53</f>
        <v>-9.337786745734206</v>
      </c>
      <c r="M19" s="44"/>
      <c r="N19" s="39">
        <f>B19*9</f>
        <v>660.7457278141671</v>
      </c>
      <c r="O19" s="56">
        <f>N19-B57</f>
        <v>1.4906139884266167</v>
      </c>
      <c r="P19" s="39">
        <f>B19*10</f>
        <v>734.161919793519</v>
      </c>
      <c r="Q19" s="57">
        <f>P19-B59</f>
        <v>-5.826925629750576</v>
      </c>
      <c r="R19" s="39">
        <f>B19*11</f>
        <v>807.578111772871</v>
      </c>
      <c r="S19" s="39">
        <f>R19-B60</f>
        <v>23.587239809371567</v>
      </c>
      <c r="T19" s="39">
        <f>R19-B61</f>
        <v>-23.031283387020153</v>
      </c>
      <c r="U19" s="2" t="s">
        <v>18</v>
      </c>
      <c r="V19" s="1">
        <f>V31/2</f>
        <v>73.55</v>
      </c>
      <c r="W19" s="38"/>
      <c r="X19" s="39">
        <f>V19*3</f>
        <v>220.64999999999998</v>
      </c>
      <c r="Y19" s="40">
        <f>X19-V38</f>
        <v>0.6499999999999773</v>
      </c>
      <c r="Z19" s="41"/>
      <c r="AA19" s="39">
        <f>V19*5</f>
        <v>367.75</v>
      </c>
      <c r="AB19" s="57">
        <f>AA19-V47</f>
        <v>-8.050000000000011</v>
      </c>
      <c r="AC19" s="39">
        <f>V19*6</f>
        <v>441.29999999999995</v>
      </c>
      <c r="AD19" s="43">
        <f>AC19-V50</f>
        <v>1.2999999999999545</v>
      </c>
      <c r="AE19" s="39">
        <f>V19*7</f>
        <v>514.85</v>
      </c>
      <c r="AF19" s="39">
        <f>AE19-V53</f>
        <v>-11.149999999999977</v>
      </c>
      <c r="AG19" s="44"/>
      <c r="AH19" s="39">
        <f>V19*9</f>
        <v>661.9499999999999</v>
      </c>
      <c r="AI19" s="46">
        <f>AH19-V57</f>
        <v>3.5499999999999545</v>
      </c>
      <c r="AJ19" s="39">
        <f>V19*10</f>
        <v>735.5</v>
      </c>
      <c r="AK19" s="39">
        <f>AJ19-V59</f>
        <v>-16.100000000000023</v>
      </c>
      <c r="AL19" s="39">
        <f>V19*11</f>
        <v>809.05</v>
      </c>
      <c r="AM19" s="39">
        <f>AL19-V60</f>
        <v>23.449999999999932</v>
      </c>
      <c r="AN19" s="39">
        <f>AL19-V61</f>
        <v>-24.950000000000045</v>
      </c>
      <c r="AO19" s="1"/>
      <c r="AP19" s="2" t="s">
        <v>18</v>
      </c>
      <c r="AQ19" s="2"/>
      <c r="AR19" s="2"/>
      <c r="AS19" s="2"/>
      <c r="AT19" s="2"/>
      <c r="AU19" s="1">
        <f>AU31/2</f>
        <v>73.522295</v>
      </c>
      <c r="AV19" s="38"/>
      <c r="AW19" s="39">
        <f>AU19*3</f>
        <v>220.566885</v>
      </c>
      <c r="AX19" s="40">
        <f>AW19-AU38</f>
        <v>0.5668850000000134</v>
      </c>
      <c r="AY19" s="41"/>
      <c r="AZ19" s="39">
        <f>AU19*5</f>
        <v>367.611475</v>
      </c>
      <c r="BA19" s="43">
        <f>AZ19-AU47</f>
        <v>-1.5291650000000345</v>
      </c>
      <c r="BB19" s="39">
        <f>AU19*6</f>
        <v>441.13377</v>
      </c>
      <c r="BC19" s="42">
        <f>BB19-AU50</f>
        <v>1.1337700000000268</v>
      </c>
      <c r="BD19" s="39">
        <f>AU19*7</f>
        <v>514.656065</v>
      </c>
      <c r="BE19" s="39">
        <f>BD19-AU53</f>
        <v>-11.018534999999929</v>
      </c>
      <c r="BF19" s="44"/>
      <c r="BG19" s="39">
        <f>AU19*9</f>
        <v>661.700655</v>
      </c>
      <c r="BH19" s="51">
        <f>BG19-AU57</f>
        <v>3.3968549999999595</v>
      </c>
      <c r="BI19" s="39">
        <f>AU19*10</f>
        <v>735.22295</v>
      </c>
      <c r="BJ19" s="43">
        <f>BI19-AU59</f>
        <v>-3.058330000000069</v>
      </c>
      <c r="BK19" s="39">
        <f>AU19*11</f>
        <v>808.745245</v>
      </c>
      <c r="BL19" s="39">
        <f>BK19-AU60</f>
        <v>22.259765000000016</v>
      </c>
      <c r="BM19" s="39">
        <f>BK19-AU61</f>
        <v>-22.10411499999998</v>
      </c>
      <c r="BN19" s="2" t="s">
        <v>18</v>
      </c>
      <c r="BO19" s="2"/>
      <c r="BP19" s="2"/>
      <c r="BQ19" s="2"/>
      <c r="BR19" s="2"/>
      <c r="BS19" s="1">
        <f>BS31/2</f>
        <v>73.44248893823068</v>
      </c>
      <c r="BT19" s="38"/>
      <c r="BU19" s="39">
        <f>BS19*3</f>
        <v>220.32746681469206</v>
      </c>
      <c r="BV19" s="48">
        <f>BU19-BS38</f>
        <v>0.32746681469205896</v>
      </c>
      <c r="BW19" s="41"/>
      <c r="BX19" s="39">
        <f>BS19*5</f>
        <v>367.2124446911534</v>
      </c>
      <c r="BY19" s="43">
        <f>BX19-BS47</f>
        <v>-2.1520492487047136</v>
      </c>
      <c r="BZ19" s="39">
        <f>BS19*6</f>
        <v>440.6549336293841</v>
      </c>
      <c r="CA19" s="43">
        <f>BZ19-BS50</f>
        <v>0.6549336293841179</v>
      </c>
      <c r="CB19" s="39">
        <f>BS19*7</f>
        <v>514.0974225676148</v>
      </c>
      <c r="CC19" s="39">
        <f>CB19-BS53</f>
        <v>-10.15508505368689</v>
      </c>
      <c r="CD19" s="44"/>
      <c r="CE19" s="39">
        <f>BS19*9</f>
        <v>660.9824004440761</v>
      </c>
      <c r="CF19" s="51">
        <f>CE19-BS57</f>
        <v>1.9100456107565833</v>
      </c>
      <c r="CG19" s="39">
        <f>BS19*10</f>
        <v>734.4248893823068</v>
      </c>
      <c r="CH19" s="43">
        <f>CG19-BS59</f>
        <v>-4.304098497409427</v>
      </c>
      <c r="CI19" s="39">
        <f>BS19*11</f>
        <v>807.8673783205375</v>
      </c>
      <c r="CJ19" s="39">
        <f>CI19-BS60</f>
        <v>22.639248173968554</v>
      </c>
      <c r="CK19" s="39">
        <f>CI19-BS61</f>
        <v>-23.188330990472195</v>
      </c>
    </row>
    <row r="20" spans="1:89" ht="12.75">
      <c r="A20" s="2" t="s">
        <v>30</v>
      </c>
      <c r="B20" s="32">
        <f>B32/2</f>
        <v>77.78174593052024</v>
      </c>
      <c r="C20" s="38"/>
      <c r="D20" s="39">
        <f>B20*3</f>
        <v>233.34523779156075</v>
      </c>
      <c r="E20" s="40">
        <f>D20-B39</f>
        <v>0.26335703251569953</v>
      </c>
      <c r="F20" s="41"/>
      <c r="G20" s="39">
        <f>B20*5</f>
        <v>388.9087296526012</v>
      </c>
      <c r="H20" s="43">
        <f>G20-B48</f>
        <v>-3.086706329148285</v>
      </c>
      <c r="I20" s="39">
        <f>B20*6</f>
        <v>466.6904755831215</v>
      </c>
      <c r="J20" s="42">
        <f>I20-B51</f>
        <v>0.5267140650313422</v>
      </c>
      <c r="K20" s="39">
        <f>B20*7</f>
        <v>544.4722215136417</v>
      </c>
      <c r="L20" s="52">
        <f>K20-B54</f>
        <v>-9.893040440102936</v>
      </c>
      <c r="M20" s="44"/>
      <c r="N20" s="39">
        <f>B20*9</f>
        <v>700.0357133746822</v>
      </c>
      <c r="O20" s="56">
        <f>N20-B58</f>
        <v>1.5792505086737947</v>
      </c>
      <c r="P20" s="39">
        <f>B20*10</f>
        <v>777.8174593052024</v>
      </c>
      <c r="Q20" s="57">
        <f>P20-B60</f>
        <v>-6.173412658297025</v>
      </c>
      <c r="R20" s="39">
        <f>B20*11</f>
        <v>855.5992052357227</v>
      </c>
      <c r="S20" s="39">
        <f>R20-B61</f>
        <v>24.989810075831542</v>
      </c>
      <c r="T20" s="39">
        <f>R20-B62</f>
        <v>-24.400794764278317</v>
      </c>
      <c r="U20" s="2" t="s">
        <v>30</v>
      </c>
      <c r="V20" s="1">
        <f>V32/2</f>
        <v>78.65</v>
      </c>
      <c r="W20" s="38"/>
      <c r="X20" s="39">
        <f>V20*3</f>
        <v>235.95000000000002</v>
      </c>
      <c r="Y20" s="40">
        <f>X20-V39</f>
        <v>0.950000000000017</v>
      </c>
      <c r="Z20" s="41"/>
      <c r="AA20" s="39">
        <f>V20*5</f>
        <v>393.25</v>
      </c>
      <c r="AB20" s="42">
        <f>AA20-V48</f>
        <v>0.44999999999998863</v>
      </c>
      <c r="AC20" s="39">
        <f>V20*6</f>
        <v>471.90000000000003</v>
      </c>
      <c r="AD20" s="43">
        <f>AC20-V51</f>
        <v>1.900000000000034</v>
      </c>
      <c r="AE20" s="39">
        <f>V20*7</f>
        <v>550.5500000000001</v>
      </c>
      <c r="AF20" s="39">
        <f>AE20-V54</f>
        <v>-11.849999999999909</v>
      </c>
      <c r="AG20" s="44"/>
      <c r="AH20" s="39">
        <f>V20*9</f>
        <v>707.85</v>
      </c>
      <c r="AI20" s="46">
        <f>AH20-V58</f>
        <v>4.25</v>
      </c>
      <c r="AJ20" s="39">
        <f>V20*10</f>
        <v>786.5</v>
      </c>
      <c r="AK20" s="42">
        <f>AJ20-V60</f>
        <v>0.8999999999999773</v>
      </c>
      <c r="AL20" s="39">
        <f>V20*11</f>
        <v>865.1500000000001</v>
      </c>
      <c r="AM20" s="39">
        <f>AL20-V61</f>
        <v>31.15000000000009</v>
      </c>
      <c r="AN20" s="39">
        <f>AL20-V62</f>
        <v>-14.849999999999909</v>
      </c>
      <c r="AO20" s="1"/>
      <c r="AP20" s="2" t="s">
        <v>30</v>
      </c>
      <c r="AQ20" s="2"/>
      <c r="AR20" s="2"/>
      <c r="AS20" s="2"/>
      <c r="AT20" s="2"/>
      <c r="AU20" s="1">
        <f>AU32/2</f>
        <v>77.89413499999999</v>
      </c>
      <c r="AV20" s="38"/>
      <c r="AW20" s="39">
        <f>AU20*3</f>
        <v>233.68240499999996</v>
      </c>
      <c r="AX20" s="40">
        <f>AW20-AU39</f>
        <v>0.06132499999995389</v>
      </c>
      <c r="AY20" s="41"/>
      <c r="AZ20" s="39">
        <f>AU20*5</f>
        <v>389.47067499999997</v>
      </c>
      <c r="BA20" s="43">
        <f>AZ20-AU48</f>
        <v>-3.772064999999998</v>
      </c>
      <c r="BB20" s="39">
        <f>AU20*6</f>
        <v>467.3648099999999</v>
      </c>
      <c r="BC20" s="42">
        <f>BB20-AU51</f>
        <v>0.12264999999990778</v>
      </c>
      <c r="BD20" s="39">
        <f>AU20*7</f>
        <v>545.2589449999999</v>
      </c>
      <c r="BE20" s="57">
        <f>BD20-AU54</f>
        <v>-8.626255000000128</v>
      </c>
      <c r="BF20" s="44"/>
      <c r="BG20" s="39">
        <f>AU20*9</f>
        <v>701.0472149999999</v>
      </c>
      <c r="BH20" s="47">
        <f>BG20-AU58</f>
        <v>0.1659349999998767</v>
      </c>
      <c r="BI20" s="39">
        <f>AU20*10</f>
        <v>778.9413499999999</v>
      </c>
      <c r="BJ20" s="52">
        <f>BI20-AU60</f>
        <v>-7.544129999999996</v>
      </c>
      <c r="BK20" s="39">
        <f>AU20*11</f>
        <v>856.835485</v>
      </c>
      <c r="BL20" s="39">
        <f>BK20-AU61</f>
        <v>25.986125000000015</v>
      </c>
      <c r="BM20" s="39">
        <f>BK20-AU62</f>
        <v>-23.16451500000005</v>
      </c>
      <c r="BN20" s="2" t="s">
        <v>30</v>
      </c>
      <c r="BO20" s="2"/>
      <c r="BP20" s="2"/>
      <c r="BQ20" s="2"/>
      <c r="BR20" s="2"/>
      <c r="BS20" s="1">
        <f>BS32/2</f>
        <v>77.84377197588796</v>
      </c>
      <c r="BT20" s="38"/>
      <c r="BU20" s="39">
        <f>BS20*3</f>
        <v>233.53131592766388</v>
      </c>
      <c r="BV20" s="48">
        <f>BU20-BS39</f>
        <v>0.12743919588012886</v>
      </c>
      <c r="BW20" s="41"/>
      <c r="BX20" s="39">
        <f>BS20*5</f>
        <v>389.21885987943983</v>
      </c>
      <c r="BY20" s="43">
        <f>BX20-BS48</f>
        <v>-3.3952051938446175</v>
      </c>
      <c r="BZ20" s="39">
        <f>BS20*6</f>
        <v>467.06263185532777</v>
      </c>
      <c r="CA20" s="42">
        <f>BZ20-BS51</f>
        <v>0.2548783917602577</v>
      </c>
      <c r="CB20" s="39">
        <f>BS20*7</f>
        <v>544.9064038312157</v>
      </c>
      <c r="CC20" s="57">
        <f>CB20-BS54</f>
        <v>-9.113134923926395</v>
      </c>
      <c r="CD20" s="44"/>
      <c r="CE20" s="39">
        <f>BS20*9</f>
        <v>700.5939477829917</v>
      </c>
      <c r="CF20" s="47">
        <f>CE20-BS58</f>
        <v>1.5360941910709016</v>
      </c>
      <c r="CG20" s="39">
        <f>BS20*10</f>
        <v>778.4377197588797</v>
      </c>
      <c r="CH20" s="52">
        <f>CG20-BS60</f>
        <v>-6.790410387689235</v>
      </c>
      <c r="CI20" s="39">
        <f>BS20*11</f>
        <v>856.2814917347675</v>
      </c>
      <c r="CJ20" s="39">
        <f>CI20-BS61</f>
        <v>25.22578242375789</v>
      </c>
      <c r="CK20" s="39">
        <f>CI20-BS62</f>
        <v>-23.718508265232458</v>
      </c>
    </row>
    <row r="21" spans="1:89" ht="12.75">
      <c r="A21" s="2" t="s">
        <v>21</v>
      </c>
      <c r="B21" s="32">
        <f>B33/2</f>
        <v>82.40688922821751</v>
      </c>
      <c r="C21" s="38"/>
      <c r="D21" s="39">
        <f>B21*3</f>
        <v>247.22066768465254</v>
      </c>
      <c r="E21" s="40">
        <f>D21-B40</f>
        <v>0.27901705659039067</v>
      </c>
      <c r="F21" s="41"/>
      <c r="G21" s="39">
        <f>B21*5</f>
        <v>412.0344461410875</v>
      </c>
      <c r="H21" s="43">
        <f>G21-B49</f>
        <v>-3.2702514388578265</v>
      </c>
      <c r="I21" s="39">
        <f>B21*6</f>
        <v>494.4413353693051</v>
      </c>
      <c r="J21" s="42">
        <f>I21-B52</f>
        <v>0.5580341131806676</v>
      </c>
      <c r="K21" s="39">
        <f>B21*7</f>
        <v>576.8482245975225</v>
      </c>
      <c r="L21" s="52">
        <f>K21-B55</f>
        <v>-10.481311237293085</v>
      </c>
      <c r="M21" s="44"/>
      <c r="N21" s="39">
        <f>B21*9</f>
        <v>741.6620030539576</v>
      </c>
      <c r="O21" s="56">
        <f>N21-B59</f>
        <v>1.6731576306880243</v>
      </c>
      <c r="P21" s="39">
        <f>B21*10</f>
        <v>824.068892282175</v>
      </c>
      <c r="Q21" s="57">
        <f>P21-B61</f>
        <v>-6.540502877716108</v>
      </c>
      <c r="R21" s="39">
        <f>B21*11</f>
        <v>906.4757815103926</v>
      </c>
      <c r="S21" s="39">
        <f>R21-B62</f>
        <v>26.475781510391585</v>
      </c>
      <c r="T21" s="39">
        <f>R21-B63</f>
        <v>-25.851741525788384</v>
      </c>
      <c r="U21" s="2" t="s">
        <v>21</v>
      </c>
      <c r="V21" s="1">
        <f>V33/2</f>
        <v>82.3</v>
      </c>
      <c r="W21" s="38"/>
      <c r="X21" s="39">
        <f>V21*3</f>
        <v>246.89999999999998</v>
      </c>
      <c r="Y21" s="40">
        <f>X21-V40</f>
        <v>0.4999999999999716</v>
      </c>
      <c r="Z21" s="41"/>
      <c r="AA21" s="39">
        <f>V21*5</f>
        <v>411.5</v>
      </c>
      <c r="AB21" s="57">
        <f>AA21-V49</f>
        <v>-5.5</v>
      </c>
      <c r="AC21" s="39">
        <f>V21*6</f>
        <v>493.79999999999995</v>
      </c>
      <c r="AD21" s="43">
        <f>AC21-V52</f>
        <v>0.9999999999999432</v>
      </c>
      <c r="AE21" s="39">
        <f>V21*7</f>
        <v>576.1</v>
      </c>
      <c r="AF21" s="39">
        <f>AE21-V55</f>
        <v>-12.299999999999955</v>
      </c>
      <c r="AG21" s="44"/>
      <c r="AH21" s="39">
        <f>V21*9</f>
        <v>740.6999999999999</v>
      </c>
      <c r="AI21" s="39">
        <f>AH21-V59</f>
        <v>-10.900000000000091</v>
      </c>
      <c r="AJ21" s="39">
        <f>V21*10</f>
        <v>823</v>
      </c>
      <c r="AK21" s="39">
        <f>AJ21-V61</f>
        <v>-11</v>
      </c>
      <c r="AL21" s="39">
        <f>V21*11</f>
        <v>905.3</v>
      </c>
      <c r="AM21" s="39">
        <f>AL21-V62</f>
        <v>25.299999999999955</v>
      </c>
      <c r="AN21" s="39">
        <f>AL21-V63</f>
        <v>-34.700000000000045</v>
      </c>
      <c r="AO21" s="1"/>
      <c r="AP21" s="2" t="s">
        <v>21</v>
      </c>
      <c r="AQ21" s="2"/>
      <c r="AR21" s="2"/>
      <c r="AS21" s="2"/>
      <c r="AT21" s="2"/>
      <c r="AU21" s="1">
        <f>AU33/2</f>
        <v>82.287975</v>
      </c>
      <c r="AV21" s="38"/>
      <c r="AW21" s="39">
        <f>AU21*3</f>
        <v>246.863925</v>
      </c>
      <c r="AX21" s="40">
        <f>AW21-AU40</f>
        <v>0.06484499999996274</v>
      </c>
      <c r="AY21" s="41"/>
      <c r="AZ21" s="39">
        <f>AU21*5</f>
        <v>411.43987500000003</v>
      </c>
      <c r="BA21" s="43">
        <f>AZ21-AU49</f>
        <v>-3.9848049999999375</v>
      </c>
      <c r="BB21" s="39">
        <f>AU21*6</f>
        <v>493.72785</v>
      </c>
      <c r="BC21" s="42">
        <f>BB21-AU52</f>
        <v>0.12968999999992548</v>
      </c>
      <c r="BD21" s="39">
        <f>AU21*7</f>
        <v>576.0158250000001</v>
      </c>
      <c r="BE21" s="39">
        <f>BD21-AU55</f>
        <v>-12.162534999999934</v>
      </c>
      <c r="BF21" s="44"/>
      <c r="BG21" s="39">
        <f>AU21*9</f>
        <v>740.591775</v>
      </c>
      <c r="BH21" s="51">
        <f>BG21-AU59</f>
        <v>2.3104949999999462</v>
      </c>
      <c r="BI21" s="39">
        <f>AU21*10</f>
        <v>822.8797500000001</v>
      </c>
      <c r="BJ21" s="52">
        <f>BI21-AU61</f>
        <v>-7.969609999999875</v>
      </c>
      <c r="BK21" s="39">
        <f>AU21*11</f>
        <v>905.167725</v>
      </c>
      <c r="BL21" s="39">
        <f>BK21-AU62</f>
        <v>25.16772500000002</v>
      </c>
      <c r="BM21" s="39">
        <f>BK21-AU63</f>
        <v>-29.316595000000007</v>
      </c>
      <c r="BN21" s="2" t="s">
        <v>21</v>
      </c>
      <c r="BO21" s="2"/>
      <c r="BP21" s="2"/>
      <c r="BQ21" s="2"/>
      <c r="BR21" s="2"/>
      <c r="BS21" s="1">
        <f>BS33/2</f>
        <v>82.38404435416494</v>
      </c>
      <c r="BT21" s="38"/>
      <c r="BU21" s="39">
        <f>BS21*3</f>
        <v>247.15213306249484</v>
      </c>
      <c r="BV21" s="48">
        <f>BU21-BS40</f>
        <v>0.2333036343726178</v>
      </c>
      <c r="BW21" s="41"/>
      <c r="BX21" s="39">
        <f>BS21*5</f>
        <v>411.9202217708247</v>
      </c>
      <c r="BY21" s="43">
        <f>BX21-BS49</f>
        <v>-3.607632884680129</v>
      </c>
      <c r="BZ21" s="39">
        <f>BS21*6</f>
        <v>494.3042661249897</v>
      </c>
      <c r="CA21" s="42">
        <f>BZ21-BS52</f>
        <v>0.4666072687452356</v>
      </c>
      <c r="CB21" s="39">
        <f>BS21*7</f>
        <v>576.6883104791546</v>
      </c>
      <c r="CC21" s="39">
        <f>CB21-BS55</f>
        <v>-10.8516010266909</v>
      </c>
      <c r="CD21" s="44"/>
      <c r="CE21" s="39">
        <f>BS21*9</f>
        <v>741.4563991874845</v>
      </c>
      <c r="CF21" s="53">
        <f>CE21-BS59</f>
        <v>2.727411307768307</v>
      </c>
      <c r="CG21" s="39">
        <f>BS21*10</f>
        <v>823.8404435416494</v>
      </c>
      <c r="CH21" s="52">
        <f>CG21-BS61</f>
        <v>-7.215265769360258</v>
      </c>
      <c r="CI21" s="39">
        <f>BS21*11</f>
        <v>906.2244878958144</v>
      </c>
      <c r="CJ21" s="39">
        <f>CI21-BS62</f>
        <v>26.224487895814377</v>
      </c>
      <c r="CK21" s="39">
        <f>CI21-BS63</f>
        <v>-27.39101903132064</v>
      </c>
    </row>
    <row r="22" spans="1:89" ht="12.75">
      <c r="A22" s="2" t="s">
        <v>22</v>
      </c>
      <c r="B22" s="32">
        <f>B34/2</f>
        <v>87.307057858251</v>
      </c>
      <c r="C22" s="38"/>
      <c r="D22" s="39">
        <f>B22*3</f>
        <v>261.92117357475297</v>
      </c>
      <c r="E22" s="40">
        <f>D22-B41</f>
        <v>0.2956082741542332</v>
      </c>
      <c r="F22" s="41"/>
      <c r="G22" s="39">
        <f>B22*5</f>
        <v>436.535289291255</v>
      </c>
      <c r="H22" s="43">
        <f>G22-B50</f>
        <v>-3.4647107087452014</v>
      </c>
      <c r="I22" s="39">
        <f>B22*6</f>
        <v>523.8423471495059</v>
      </c>
      <c r="J22" s="42">
        <f>I22-B53</f>
        <v>0.5912165483083527</v>
      </c>
      <c r="K22" s="39">
        <f>B22*7</f>
        <v>611.149405007757</v>
      </c>
      <c r="L22" s="39">
        <f>K22-B56</f>
        <v>-11.104562436405445</v>
      </c>
      <c r="M22" s="44"/>
      <c r="N22" s="39">
        <f>B22*9</f>
        <v>785.763520724259</v>
      </c>
      <c r="O22" s="56">
        <f>N22-B60</f>
        <v>1.77264876075958</v>
      </c>
      <c r="P22" s="39">
        <f>B22*10</f>
        <v>873.07057858251</v>
      </c>
      <c r="Q22" s="57">
        <f>P22-B62</f>
        <v>-6.929421417490971</v>
      </c>
      <c r="R22" s="39">
        <f>B22*11</f>
        <v>960.377636440761</v>
      </c>
      <c r="S22" s="39">
        <f>R22-B63</f>
        <v>28.050113404579974</v>
      </c>
      <c r="T22" s="39">
        <f>R22-B64</f>
        <v>-27.38896607148854</v>
      </c>
      <c r="U22" s="2" t="s">
        <v>22</v>
      </c>
      <c r="V22" s="1">
        <f>V34/2</f>
        <v>87.95</v>
      </c>
      <c r="W22" s="38"/>
      <c r="X22" s="39">
        <f>V22*3</f>
        <v>263.85</v>
      </c>
      <c r="Y22" s="40">
        <f>X22-V41</f>
        <v>0.8500000000000227</v>
      </c>
      <c r="Z22" s="41"/>
      <c r="AA22" s="39">
        <f>V22*5</f>
        <v>439.75</v>
      </c>
      <c r="AB22" s="42">
        <f>AA22-V50</f>
        <v>-0.25</v>
      </c>
      <c r="AC22" s="39">
        <f>V22*6</f>
        <v>527.7</v>
      </c>
      <c r="AD22" s="43">
        <f>AC22-V53</f>
        <v>1.7000000000000455</v>
      </c>
      <c r="AE22" s="39">
        <f>V22*7</f>
        <v>615.65</v>
      </c>
      <c r="AF22" s="39">
        <f>AE22-V56</f>
        <v>-13.550000000000068</v>
      </c>
      <c r="AG22" s="44"/>
      <c r="AH22" s="39">
        <f>V22*9</f>
        <v>791.5500000000001</v>
      </c>
      <c r="AI22" s="43">
        <f>AH22-V60</f>
        <v>5.9500000000000455</v>
      </c>
      <c r="AJ22" s="39">
        <f>V22*10</f>
        <v>879.5</v>
      </c>
      <c r="AK22" s="42">
        <f>AJ22-V62</f>
        <v>-0.5</v>
      </c>
      <c r="AL22" s="39">
        <f>V22*11</f>
        <v>967.45</v>
      </c>
      <c r="AM22" s="39">
        <f>AL22-V63</f>
        <v>27.450000000000045</v>
      </c>
      <c r="AN22" s="39">
        <f>AL22-V64</f>
        <v>-18.149999999999977</v>
      </c>
      <c r="AO22" s="1"/>
      <c r="AP22" s="2" t="s">
        <v>22</v>
      </c>
      <c r="AQ22" s="2"/>
      <c r="AR22" s="2"/>
      <c r="AS22" s="2"/>
      <c r="AT22" s="2"/>
      <c r="AU22" s="1">
        <f>AU34/2</f>
        <v>87.61016000000001</v>
      </c>
      <c r="AV22" s="38"/>
      <c r="AW22" s="39">
        <f>AU22*3</f>
        <v>262.83048</v>
      </c>
      <c r="AX22" s="40">
        <f>AW22-AU41</f>
        <v>-0.006819999999947868</v>
      </c>
      <c r="AY22" s="41"/>
      <c r="AZ22" s="39">
        <f>AU22*5</f>
        <v>438.05080000000004</v>
      </c>
      <c r="BA22" s="43">
        <f>AZ22-AU50</f>
        <v>-1.949199999999962</v>
      </c>
      <c r="BB22" s="39">
        <f>AU22*6</f>
        <v>525.66096</v>
      </c>
      <c r="BC22" s="42">
        <f>BB22-AU53</f>
        <v>-0.013639999999895736</v>
      </c>
      <c r="BD22" s="39">
        <f>AU22*7</f>
        <v>613.2711200000001</v>
      </c>
      <c r="BE22" s="57">
        <f>BD22-AU56</f>
        <v>-9.881959999999822</v>
      </c>
      <c r="BF22" s="44"/>
      <c r="BG22" s="39">
        <f>AU22*9</f>
        <v>788.49144</v>
      </c>
      <c r="BH22" s="51">
        <f>BG22-AU60</f>
        <v>2.005960000000073</v>
      </c>
      <c r="BI22" s="39">
        <f>AU22*10</f>
        <v>876.1016000000001</v>
      </c>
      <c r="BJ22" s="43">
        <f>BI22-AU62</f>
        <v>-3.898399999999924</v>
      </c>
      <c r="BK22" s="39">
        <f>AU22*11</f>
        <v>963.7117600000001</v>
      </c>
      <c r="BL22" s="39">
        <f>BK22-AU63</f>
        <v>29.227440000000115</v>
      </c>
      <c r="BM22" s="39">
        <f>BK22-AU64</f>
        <v>-23.484559999999988</v>
      </c>
      <c r="BN22" s="2" t="s">
        <v>22</v>
      </c>
      <c r="BO22" s="2"/>
      <c r="BP22" s="2"/>
      <c r="BQ22" s="2"/>
      <c r="BR22" s="2"/>
      <c r="BS22" s="1">
        <f>BS34/2</f>
        <v>87.3822316989901</v>
      </c>
      <c r="BT22" s="38"/>
      <c r="BU22" s="39">
        <f>BS22*3</f>
        <v>262.1466950969703</v>
      </c>
      <c r="BV22" s="48">
        <f>BU22-BS41</f>
        <v>0.02044128631945341</v>
      </c>
      <c r="BW22" s="41"/>
      <c r="BX22" s="39">
        <f>BS22*5</f>
        <v>436.9111584949505</v>
      </c>
      <c r="BY22" s="43">
        <f>BX22-BS50</f>
        <v>-3.0888415050495155</v>
      </c>
      <c r="BZ22" s="39">
        <f>BS22*6</f>
        <v>524.2933901939406</v>
      </c>
      <c r="CA22" s="42">
        <f>BZ22-BS53</f>
        <v>0.04088257263890682</v>
      </c>
      <c r="CB22" s="39">
        <f>BS22*7</f>
        <v>611.6756218929306</v>
      </c>
      <c r="CC22" s="57">
        <f>CB22-BS56</f>
        <v>-11.074553914173066</v>
      </c>
      <c r="CD22" s="44"/>
      <c r="CE22" s="39">
        <f>BS22*9</f>
        <v>786.4400852909109</v>
      </c>
      <c r="CF22" s="51">
        <f>CE22-BS60</f>
        <v>1.2119551443420278</v>
      </c>
      <c r="CG22" s="39">
        <f>BS22*10</f>
        <v>873.822316989901</v>
      </c>
      <c r="CH22" s="43">
        <f>CG22-BS62</f>
        <v>-6.177683010099031</v>
      </c>
      <c r="CI22" s="39">
        <f>BS22*11</f>
        <v>961.204548688891</v>
      </c>
      <c r="CJ22" s="39">
        <f>CI22-BS63</f>
        <v>27.589041761755993</v>
      </c>
      <c r="CK22" s="39">
        <f>CI22-BS64</f>
        <v>-26.47076902359788</v>
      </c>
    </row>
    <row r="23" spans="1:89" ht="12.75">
      <c r="A23" s="2" t="s">
        <v>23</v>
      </c>
      <c r="B23" s="32">
        <f>B35/2</f>
        <v>92.49860567790863</v>
      </c>
      <c r="C23" s="38"/>
      <c r="D23" s="39">
        <f>B23*3</f>
        <v>277.49581703372587</v>
      </c>
      <c r="E23" s="40">
        <f>D23-B42</f>
        <v>0.31318605685368084</v>
      </c>
      <c r="F23" s="41"/>
      <c r="G23" s="39">
        <f>B23*5</f>
        <v>462.49302838954316</v>
      </c>
      <c r="H23" s="43">
        <f>G23-B51</f>
        <v>-3.670733128546999</v>
      </c>
      <c r="I23" s="39">
        <f>B23*6</f>
        <v>554.9916340674517</v>
      </c>
      <c r="J23" s="42">
        <f>I23-B54</f>
        <v>0.6263721137071343</v>
      </c>
      <c r="K23" s="39">
        <f>B23*7</f>
        <v>647.4902397453604</v>
      </c>
      <c r="L23" s="39">
        <f>K23-B57</f>
        <v>-11.764874080380082</v>
      </c>
      <c r="M23" s="44"/>
      <c r="N23" s="39">
        <f>B23*9</f>
        <v>832.4874511011776</v>
      </c>
      <c r="O23" s="56">
        <f>N23-B61</f>
        <v>1.8780559412864477</v>
      </c>
      <c r="P23" s="39">
        <f>B23*10</f>
        <v>924.9860567790863</v>
      </c>
      <c r="Q23" s="57">
        <f>P23-B63</f>
        <v>-7.34146625709468</v>
      </c>
      <c r="R23" s="39">
        <f>B23*11</f>
        <v>1017.4846624569949</v>
      </c>
      <c r="S23" s="39">
        <f>R23-B64</f>
        <v>29.71805994474539</v>
      </c>
      <c r="T23" s="39">
        <f>R23-B65</f>
        <v>-29.01759874540096</v>
      </c>
      <c r="U23" s="2" t="s">
        <v>23</v>
      </c>
      <c r="V23" s="1">
        <f>V35/2</f>
        <v>93.95</v>
      </c>
      <c r="W23" s="38"/>
      <c r="X23" s="39">
        <f>V23*3</f>
        <v>281.85</v>
      </c>
      <c r="Y23" s="40">
        <f>X23-V42</f>
        <v>0.6500000000000341</v>
      </c>
      <c r="Z23" s="41"/>
      <c r="AA23" s="39">
        <f>V23*5</f>
        <v>469.75</v>
      </c>
      <c r="AB23" s="42">
        <f>AA23-V51</f>
        <v>-0.25</v>
      </c>
      <c r="AC23" s="39">
        <f>V23*6</f>
        <v>563.7</v>
      </c>
      <c r="AD23" s="43">
        <f>AC23-V54</f>
        <v>1.3000000000000682</v>
      </c>
      <c r="AE23" s="39">
        <f>V23*7</f>
        <v>657.65</v>
      </c>
      <c r="AF23" s="42">
        <f>AE23-V57</f>
        <v>-0.75</v>
      </c>
      <c r="AG23" s="44"/>
      <c r="AH23" s="39">
        <f>V23*9</f>
        <v>845.5500000000001</v>
      </c>
      <c r="AI23" s="39">
        <f>AH23-V61</f>
        <v>11.550000000000068</v>
      </c>
      <c r="AJ23" s="39">
        <f>V23*10</f>
        <v>939.5</v>
      </c>
      <c r="AK23" s="42">
        <f>AJ23-V63</f>
        <v>-0.5</v>
      </c>
      <c r="AL23" s="39">
        <f>V23*11</f>
        <v>1033.45</v>
      </c>
      <c r="AM23" s="39">
        <f>AL23-V64</f>
        <v>47.85000000000002</v>
      </c>
      <c r="AN23" s="39">
        <f>AL23-V65</f>
        <v>-18.549999999999955</v>
      </c>
      <c r="AO23" s="1"/>
      <c r="AP23" s="2" t="s">
        <v>23</v>
      </c>
      <c r="AQ23" s="2"/>
      <c r="AR23" s="2"/>
      <c r="AS23" s="2"/>
      <c r="AT23" s="2"/>
      <c r="AU23" s="1">
        <f>AU35/2</f>
        <v>92.28516</v>
      </c>
      <c r="AV23" s="38"/>
      <c r="AW23" s="39">
        <f>AU23*3</f>
        <v>276.85548</v>
      </c>
      <c r="AX23" s="40">
        <f>AW23-AU42</f>
        <v>-0.08712000000002718</v>
      </c>
      <c r="AY23" s="41"/>
      <c r="AZ23" s="39">
        <f>AU23*5</f>
        <v>461.42580000000004</v>
      </c>
      <c r="BA23" s="52">
        <f>AZ23-AU51</f>
        <v>-5.816359999999975</v>
      </c>
      <c r="BB23" s="39">
        <f>AU23*6</f>
        <v>553.71096</v>
      </c>
      <c r="BC23" s="42">
        <f>BB23-AU54</f>
        <v>-0.17424000000005435</v>
      </c>
      <c r="BD23" s="39">
        <f>AU23*7</f>
        <v>645.99612</v>
      </c>
      <c r="BE23" s="39">
        <f>BD23-AU57</f>
        <v>-12.307680000000005</v>
      </c>
      <c r="BF23" s="44"/>
      <c r="BG23" s="39">
        <f>AU23*9</f>
        <v>830.5664400000001</v>
      </c>
      <c r="BH23" s="47">
        <f>BG23-AU61</f>
        <v>-0.2829199999998764</v>
      </c>
      <c r="BI23" s="39">
        <f>AU23*10</f>
        <v>922.8516000000001</v>
      </c>
      <c r="BJ23" s="39">
        <f>BI23-AU63</f>
        <v>-11.63271999999995</v>
      </c>
      <c r="BK23" s="39">
        <f>AU23*11</f>
        <v>1015.1367600000001</v>
      </c>
      <c r="BL23" s="39">
        <f>BK23-AU64</f>
        <v>27.940439999999967</v>
      </c>
      <c r="BM23" s="39">
        <f>BK23-AU65</f>
        <v>-36.21243999999979</v>
      </c>
      <c r="BN23" s="2" t="s">
        <v>23</v>
      </c>
      <c r="BO23" s="2"/>
      <c r="BP23" s="2"/>
      <c r="BQ23" s="2"/>
      <c r="BR23" s="2"/>
      <c r="BS23" s="1">
        <f>BS35/2</f>
        <v>92.34112348496453</v>
      </c>
      <c r="BT23" s="38"/>
      <c r="BU23" s="39">
        <f>BS23*3</f>
        <v>277.02337045489355</v>
      </c>
      <c r="BV23" s="48">
        <f>BU23-BS42</f>
        <v>0.013601077322505262</v>
      </c>
      <c r="BW23" s="41"/>
      <c r="BX23" s="39">
        <f>BS23*5</f>
        <v>461.70561742482266</v>
      </c>
      <c r="BY23" s="52">
        <f>BX23-BS51</f>
        <v>-5.102136038744845</v>
      </c>
      <c r="BZ23" s="39">
        <f>BS23*6</f>
        <v>554.0467409097871</v>
      </c>
      <c r="CA23" s="42">
        <f>BZ23-BS54</f>
        <v>0.027202154645010523</v>
      </c>
      <c r="CB23" s="39">
        <f>BS23*7</f>
        <v>646.3878643947517</v>
      </c>
      <c r="CC23" s="39">
        <f>CB23-BS57</f>
        <v>-12.684490438567877</v>
      </c>
      <c r="CD23" s="44"/>
      <c r="CE23" s="39">
        <f>BS23*9</f>
        <v>831.0701113646808</v>
      </c>
      <c r="CF23" s="53">
        <f>CE23-BS61</f>
        <v>0.014402053671119575</v>
      </c>
      <c r="CG23" s="39">
        <f>BS23*10</f>
        <v>923.4112348496453</v>
      </c>
      <c r="CH23" s="39">
        <f>CG23-BS63</f>
        <v>-10.20427207748969</v>
      </c>
      <c r="CI23" s="39">
        <f>BS23*11</f>
        <v>1015.7523583346098</v>
      </c>
      <c r="CJ23" s="39">
        <f>CI23-BS64</f>
        <v>28.077040622120876</v>
      </c>
      <c r="CK23" s="39">
        <f>CI23-BS65</f>
        <v>-32.75265690799358</v>
      </c>
    </row>
    <row r="24" spans="1:89" ht="12.75">
      <c r="A24" s="2" t="s">
        <v>24</v>
      </c>
      <c r="B24" s="32">
        <f>B36/2</f>
        <v>97.99885899543736</v>
      </c>
      <c r="C24" s="38"/>
      <c r="D24" s="39">
        <f>B24*3</f>
        <v>293.9965769863121</v>
      </c>
      <c r="E24" s="40">
        <f>D24-B43</f>
        <v>0.33180906890441975</v>
      </c>
      <c r="F24" s="41"/>
      <c r="G24" s="39">
        <f>B24*5</f>
        <v>489.99429497718677</v>
      </c>
      <c r="H24" s="43">
        <f>G24-B52</f>
        <v>-3.889006278937643</v>
      </c>
      <c r="I24" s="39">
        <f>B24*6</f>
        <v>587.9931539726242</v>
      </c>
      <c r="J24" s="42">
        <f>I24-B55</f>
        <v>0.6636181378086121</v>
      </c>
      <c r="K24" s="39">
        <f>B24*7</f>
        <v>685.9920129680615</v>
      </c>
      <c r="L24" s="39">
        <f>K24-B58</f>
        <v>-12.464449897946906</v>
      </c>
      <c r="M24" s="44"/>
      <c r="N24" s="39">
        <f>B24*9</f>
        <v>881.9897309589362</v>
      </c>
      <c r="O24" s="56">
        <f>N24-B62</f>
        <v>1.9897309589351835</v>
      </c>
      <c r="P24" s="39">
        <f>B24*10</f>
        <v>979.9885899543735</v>
      </c>
      <c r="Q24" s="57">
        <f>P24-B64</f>
        <v>-7.778012557875968</v>
      </c>
      <c r="R24" s="39">
        <f>B24*11</f>
        <v>1077.9874489498109</v>
      </c>
      <c r="S24" s="39">
        <f>R24-B65</f>
        <v>31.48518774741501</v>
      </c>
      <c r="T24" s="39">
        <f>R24-B66</f>
        <v>-30.743074957679028</v>
      </c>
      <c r="U24" s="2" t="s">
        <v>24</v>
      </c>
      <c r="V24" s="1">
        <f>V36/2</f>
        <v>98.2</v>
      </c>
      <c r="W24" s="38"/>
      <c r="X24" s="39">
        <f>V24*3</f>
        <v>294.6</v>
      </c>
      <c r="Y24" s="40">
        <f>X24-V43</f>
        <v>0.4000000000000341</v>
      </c>
      <c r="Z24" s="41"/>
      <c r="AA24" s="39">
        <f>V24*5</f>
        <v>491</v>
      </c>
      <c r="AB24" s="42">
        <f>AA24-V52</f>
        <v>-1.8000000000000114</v>
      </c>
      <c r="AC24" s="39">
        <f>V24*6</f>
        <v>589.2</v>
      </c>
      <c r="AD24" s="42">
        <f>AC24-V55</f>
        <v>0.8000000000000682</v>
      </c>
      <c r="AE24" s="39">
        <f>V24*7</f>
        <v>687.4</v>
      </c>
      <c r="AF24" s="39">
        <f>AE24-V58</f>
        <v>-16.200000000000045</v>
      </c>
      <c r="AG24" s="44"/>
      <c r="AH24" s="39">
        <f>V24*9</f>
        <v>883.8000000000001</v>
      </c>
      <c r="AI24" s="46">
        <f>AH24-V62</f>
        <v>3.800000000000068</v>
      </c>
      <c r="AJ24" s="39">
        <f>V24*10</f>
        <v>982</v>
      </c>
      <c r="AK24" s="43">
        <f>AJ24-V64</f>
        <v>-3.6000000000000227</v>
      </c>
      <c r="AL24" s="39">
        <f>V24*11</f>
        <v>1080.2</v>
      </c>
      <c r="AM24" s="39">
        <f>AL24-V65</f>
        <v>28.200000000000045</v>
      </c>
      <c r="AN24" s="39">
        <f>AL24-V66</f>
        <v>-44.59999999999991</v>
      </c>
      <c r="AO24" s="1"/>
      <c r="AP24" s="2" t="s">
        <v>24</v>
      </c>
      <c r="AQ24" s="2"/>
      <c r="AR24" s="2"/>
      <c r="AS24" s="2"/>
      <c r="AT24" s="2"/>
      <c r="AU24" s="1">
        <f>AU36/2</f>
        <v>98.31068499999999</v>
      </c>
      <c r="AV24" s="38"/>
      <c r="AW24" s="39">
        <f>AU24*3</f>
        <v>294.932055</v>
      </c>
      <c r="AX24" s="40">
        <f>AW24-AU43</f>
        <v>0.8428749999999923</v>
      </c>
      <c r="AY24" s="41"/>
      <c r="AZ24" s="39">
        <f>AU24*5</f>
        <v>491.55342499999995</v>
      </c>
      <c r="BA24" s="43">
        <f>AZ24-AU52</f>
        <v>-2.0447350000001165</v>
      </c>
      <c r="BB24" s="39">
        <f>AU24*6</f>
        <v>589.86411</v>
      </c>
      <c r="BC24" s="42">
        <f>BB24-AU55</f>
        <v>1.6857499999999845</v>
      </c>
      <c r="BD24" s="39">
        <f>AU24*7</f>
        <v>688.1747949999999</v>
      </c>
      <c r="BE24" s="39">
        <f>BD24-AU58</f>
        <v>-12.706485000000157</v>
      </c>
      <c r="BF24" s="44"/>
      <c r="BG24" s="39">
        <f>AU24*9</f>
        <v>884.796165</v>
      </c>
      <c r="BH24" s="51">
        <f>BG24-AU62</f>
        <v>4.796164999999974</v>
      </c>
      <c r="BI24" s="39">
        <f>AU24*10</f>
        <v>983.1068499999999</v>
      </c>
      <c r="BJ24" s="43">
        <f>BI24-AU64</f>
        <v>-4.089470000000233</v>
      </c>
      <c r="BK24" s="39">
        <f>AU24*11</f>
        <v>1081.4175349999998</v>
      </c>
      <c r="BL24" s="39">
        <f>BK24-AU65</f>
        <v>30.068334999999934</v>
      </c>
      <c r="BM24" s="39">
        <f>BK24-AU66</f>
        <v>-26.352865000000293</v>
      </c>
      <c r="BN24" s="2" t="s">
        <v>24</v>
      </c>
      <c r="BO24" s="2"/>
      <c r="BP24" s="2"/>
      <c r="BQ24" s="2"/>
      <c r="BR24" s="2"/>
      <c r="BS24" s="1">
        <f>BS36/2</f>
        <v>98.15351626832111</v>
      </c>
      <c r="BT24" s="38"/>
      <c r="BU24" s="39">
        <f>BS24*3</f>
        <v>294.4605488049633</v>
      </c>
      <c r="BV24" s="48">
        <f>BU24-BS43</f>
        <v>0.6905930520405832</v>
      </c>
      <c r="BW24" s="41"/>
      <c r="BX24" s="39">
        <f>BS24*5</f>
        <v>490.7675813416056</v>
      </c>
      <c r="BY24" s="43">
        <f>BX24-BS52</f>
        <v>-3.0700775146388537</v>
      </c>
      <c r="BZ24" s="39">
        <f>BS24*6</f>
        <v>588.9210976099266</v>
      </c>
      <c r="CA24" s="43">
        <f>BZ24-BS55</f>
        <v>1.3811861040811664</v>
      </c>
      <c r="CB24" s="39">
        <f>BS24*7</f>
        <v>687.0746138782478</v>
      </c>
      <c r="CC24" s="39">
        <f>CB24-BS58</f>
        <v>-11.983239713673015</v>
      </c>
      <c r="CD24" s="44"/>
      <c r="CE24" s="39">
        <f>BS24*9</f>
        <v>883.38164641489</v>
      </c>
      <c r="CF24" s="51">
        <f>CE24-BS62</f>
        <v>3.3816464148900423</v>
      </c>
      <c r="CG24" s="39">
        <f>BS24*10</f>
        <v>981.5351626832112</v>
      </c>
      <c r="CH24" s="43">
        <f>CG24-BS64</f>
        <v>-6.140155029277707</v>
      </c>
      <c r="CI24" s="39">
        <f>BS24*11</f>
        <v>1079.6886789515322</v>
      </c>
      <c r="CJ24" s="39">
        <f>CI24-BS65</f>
        <v>31.18366370892886</v>
      </c>
      <c r="CK24" s="39">
        <f>CI24-BS66</f>
        <v>-28.350398558751976</v>
      </c>
    </row>
    <row r="25" spans="1:89" ht="12.75">
      <c r="A25" s="2" t="s">
        <v>28</v>
      </c>
      <c r="B25" s="32">
        <f>B37/2</f>
        <v>103.82617439498632</v>
      </c>
      <c r="C25" s="38"/>
      <c r="D25" s="39">
        <f>B25*3</f>
        <v>311.478523184959</v>
      </c>
      <c r="E25" s="40">
        <f>D25-B44</f>
        <v>0.3515394628779518</v>
      </c>
      <c r="F25" s="41"/>
      <c r="G25" s="39">
        <f>B25*5</f>
        <v>519.1308719749317</v>
      </c>
      <c r="H25" s="43">
        <f>G25-B53</f>
        <v>-4.120258626265922</v>
      </c>
      <c r="I25" s="39">
        <f>B25*6</f>
        <v>622.957046369918</v>
      </c>
      <c r="J25" s="42">
        <f>I25-B56</f>
        <v>0.7030789257555625</v>
      </c>
      <c r="K25" s="39">
        <f>B25*7</f>
        <v>726.7832207649043</v>
      </c>
      <c r="L25" s="39">
        <f>K25-B59</f>
        <v>-13.20562465836531</v>
      </c>
      <c r="M25" s="44"/>
      <c r="N25" s="39">
        <f>B25*9</f>
        <v>934.4355695548769</v>
      </c>
      <c r="O25" s="56">
        <f>N25-B63</f>
        <v>2.1080465186959145</v>
      </c>
      <c r="P25" s="39">
        <f>B25*10</f>
        <v>1038.2617439498633</v>
      </c>
      <c r="Q25" s="57">
        <f>P25-B65</f>
        <v>-8.240517252532527</v>
      </c>
      <c r="R25" s="39">
        <f>B25*11</f>
        <v>1142.0879183448496</v>
      </c>
      <c r="S25" s="39">
        <f>R25-B66</f>
        <v>33.357394437359744</v>
      </c>
      <c r="T25" s="39">
        <f>R25-B67</f>
        <v>-32.571153324782244</v>
      </c>
      <c r="U25" s="2" t="s">
        <v>28</v>
      </c>
      <c r="V25" s="1">
        <f>V37/2</f>
        <v>104.25</v>
      </c>
      <c r="W25" s="38"/>
      <c r="X25" s="39">
        <f>V25*3</f>
        <v>312.75</v>
      </c>
      <c r="Y25" s="49">
        <f>X25-V44</f>
        <v>-1.8500000000000227</v>
      </c>
      <c r="Z25" s="41"/>
      <c r="AA25" s="39">
        <f>V25*5</f>
        <v>521.25</v>
      </c>
      <c r="AB25" s="43">
        <f>AA25-V53</f>
        <v>-4.75</v>
      </c>
      <c r="AC25" s="39">
        <f>V25*6</f>
        <v>625.5</v>
      </c>
      <c r="AD25" s="43">
        <f>AC25-V56</f>
        <v>-3.7000000000000455</v>
      </c>
      <c r="AE25" s="39">
        <f>V25*7</f>
        <v>729.75</v>
      </c>
      <c r="AF25" s="39">
        <f>AE25-V59</f>
        <v>-21.850000000000023</v>
      </c>
      <c r="AG25" s="44"/>
      <c r="AH25" s="39">
        <f>V25*9</f>
        <v>938.25</v>
      </c>
      <c r="AI25" s="46">
        <f>AH25-V63</f>
        <v>-1.75</v>
      </c>
      <c r="AJ25" s="39">
        <f>V25*10</f>
        <v>1042.5</v>
      </c>
      <c r="AK25" s="39">
        <f>AJ25-V65</f>
        <v>-9.5</v>
      </c>
      <c r="AL25" s="39">
        <f>V25*11</f>
        <v>1146.75</v>
      </c>
      <c r="AM25" s="39">
        <f>AL25-V66</f>
        <v>21.950000000000045</v>
      </c>
      <c r="AN25" s="39">
        <f>AL25-V67</f>
        <v>-30.049999999999955</v>
      </c>
      <c r="AO25" s="1"/>
      <c r="AP25" s="2" t="s">
        <v>28</v>
      </c>
      <c r="AQ25" s="2"/>
      <c r="AR25" s="2"/>
      <c r="AS25" s="2"/>
      <c r="AT25" s="2"/>
      <c r="AU25" s="1">
        <f>AU37/2</f>
        <v>103.85616999999999</v>
      </c>
      <c r="AV25" s="38"/>
      <c r="AW25" s="39">
        <f>AU25*3</f>
        <v>311.56850999999995</v>
      </c>
      <c r="AX25" s="40">
        <f>AW25-AU44</f>
        <v>-0.0080300000000193</v>
      </c>
      <c r="AY25" s="41"/>
      <c r="AZ25" s="39">
        <f>AU25*5</f>
        <v>519.28085</v>
      </c>
      <c r="BA25" s="52">
        <f>AZ25-AU53</f>
        <v>-6.3937499999999545</v>
      </c>
      <c r="BB25" s="39">
        <f>AU25*6</f>
        <v>623.1370199999999</v>
      </c>
      <c r="BC25" s="42">
        <f>BB25-AU56</f>
        <v>-0.0160600000000386</v>
      </c>
      <c r="BD25" s="39">
        <f>AU25*7</f>
        <v>726.9931899999999</v>
      </c>
      <c r="BE25" s="39">
        <f>BD25-AU59</f>
        <v>-11.288090000000125</v>
      </c>
      <c r="BF25" s="44"/>
      <c r="BG25" s="39">
        <f>AU25*9</f>
        <v>934.70553</v>
      </c>
      <c r="BH25" s="47">
        <f>BG25-AU63</f>
        <v>0.2212099999999282</v>
      </c>
      <c r="BI25" s="39">
        <f>AU25*10</f>
        <v>1038.5617</v>
      </c>
      <c r="BJ25" s="39">
        <f>BI25-AU65</f>
        <v>-12.787499999999909</v>
      </c>
      <c r="BK25" s="39">
        <f>AU25*11</f>
        <v>1142.41787</v>
      </c>
      <c r="BL25" s="39">
        <f>BK25-AU66</f>
        <v>34.647469999999885</v>
      </c>
      <c r="BM25" s="39">
        <f>BK25-AU67</f>
        <v>-33.93885</v>
      </c>
      <c r="BN25" s="2" t="s">
        <v>28</v>
      </c>
      <c r="BO25" s="2" t="s">
        <v>46</v>
      </c>
      <c r="BP25" s="2"/>
      <c r="BQ25" s="2" t="s">
        <v>47</v>
      </c>
      <c r="BR25" s="2"/>
      <c r="BS25" s="1">
        <f>BS37/2</f>
        <v>103.8819636638762</v>
      </c>
      <c r="BT25" s="38"/>
      <c r="BU25" s="39">
        <f>BS25*3</f>
        <v>311.6458909916286</v>
      </c>
      <c r="BV25" s="48">
        <f>BU25-BS44</f>
        <v>0.2708030880767751</v>
      </c>
      <c r="BW25" s="41"/>
      <c r="BX25" s="39">
        <f>BS25*5</f>
        <v>519.409818319381</v>
      </c>
      <c r="BY25" s="52">
        <f>BX25-BS53</f>
        <v>-4.8426893019207</v>
      </c>
      <c r="BZ25" s="39">
        <f>BS25*6</f>
        <v>623.2917819832572</v>
      </c>
      <c r="CA25" s="42">
        <f>BZ25-BS56</f>
        <v>0.5416061761535502</v>
      </c>
      <c r="CB25" s="39">
        <f>BS25*7</f>
        <v>727.1737456471335</v>
      </c>
      <c r="CC25" s="39">
        <f>CB25-BS59</f>
        <v>-11.555242232582714</v>
      </c>
      <c r="CD25" s="44"/>
      <c r="CE25" s="39">
        <f>BS25*9</f>
        <v>934.9376729748858</v>
      </c>
      <c r="CF25" s="53">
        <f>CE25-BS63</f>
        <v>1.322166047750784</v>
      </c>
      <c r="CG25" s="39">
        <f>BS25*10</f>
        <v>1038.819636638762</v>
      </c>
      <c r="CH25" s="39">
        <f>CG25-BS65</f>
        <v>-9.6853786038414</v>
      </c>
      <c r="CI25" s="39">
        <f>BS25*11</f>
        <v>1142.7016003026383</v>
      </c>
      <c r="CJ25" s="39">
        <f>CI25-BS66</f>
        <v>34.66252279235414</v>
      </c>
      <c r="CK25" s="39">
        <f>CI25-BS67</f>
        <v>-32.37822270905258</v>
      </c>
    </row>
    <row r="26" spans="1:89" ht="12.75">
      <c r="A26" s="2" t="s">
        <v>6</v>
      </c>
      <c r="B26" s="32">
        <v>110</v>
      </c>
      <c r="C26" s="38"/>
      <c r="D26" s="39">
        <f>B26*3</f>
        <v>330</v>
      </c>
      <c r="E26" s="40">
        <f>D26-B45</f>
        <v>0.37244308712990915</v>
      </c>
      <c r="F26" s="41"/>
      <c r="G26" s="39">
        <f>B26*5</f>
        <v>550</v>
      </c>
      <c r="H26" s="43">
        <f>G26-B54</f>
        <v>-4.365261953744607</v>
      </c>
      <c r="I26" s="39">
        <f>B26*6</f>
        <v>660</v>
      </c>
      <c r="J26" s="42">
        <f>I26-B57</f>
        <v>0.7448861742594772</v>
      </c>
      <c r="K26" s="39">
        <f>B26*7</f>
        <v>770</v>
      </c>
      <c r="L26" s="39">
        <f>K26-B60</f>
        <v>-13.990871963499444</v>
      </c>
      <c r="M26" s="44"/>
      <c r="N26" s="39">
        <f>B26*9</f>
        <v>990</v>
      </c>
      <c r="O26" s="56">
        <f>N26-B64</f>
        <v>2.2333974877504943</v>
      </c>
      <c r="P26" s="39">
        <f>B26*10</f>
        <v>1100</v>
      </c>
      <c r="Q26" s="57">
        <f>P26-B66</f>
        <v>-8.730523907489896</v>
      </c>
      <c r="R26" s="39">
        <f>B26*11</f>
        <v>1210</v>
      </c>
      <c r="S26" s="39">
        <f>R26-B67</f>
        <v>35.340928330368115</v>
      </c>
      <c r="T26" s="39">
        <f>R26-B68</f>
        <v>-34.50793488832551</v>
      </c>
      <c r="U26" s="2" t="s">
        <v>6</v>
      </c>
      <c r="V26" s="2">
        <v>110</v>
      </c>
      <c r="W26" s="38"/>
      <c r="X26" s="39">
        <f>V26*3</f>
        <v>330</v>
      </c>
      <c r="Y26" s="40">
        <f>X26-V45</f>
        <v>0.8000000000000114</v>
      </c>
      <c r="Z26" s="41"/>
      <c r="AA26" s="39">
        <f>V26*5</f>
        <v>550</v>
      </c>
      <c r="AB26" s="39">
        <f>AA26-V54</f>
        <v>-12.399999999999977</v>
      </c>
      <c r="AC26" s="39">
        <f>V26*6</f>
        <v>660</v>
      </c>
      <c r="AD26" s="43">
        <f>AC26-V57</f>
        <v>1.6000000000000227</v>
      </c>
      <c r="AE26" s="39">
        <f>V26*7</f>
        <v>770</v>
      </c>
      <c r="AF26" s="39">
        <f>AE26-V60</f>
        <v>-15.600000000000023</v>
      </c>
      <c r="AG26" s="44"/>
      <c r="AH26" s="39">
        <f>V26*9</f>
        <v>990</v>
      </c>
      <c r="AI26" s="46">
        <f>AH26-V64</f>
        <v>4.399999999999977</v>
      </c>
      <c r="AJ26" s="39">
        <f>V26*10</f>
        <v>1100</v>
      </c>
      <c r="AK26" s="39">
        <f>AJ26-V66</f>
        <v>-24.799999999999955</v>
      </c>
      <c r="AL26" s="39">
        <f>V26*11</f>
        <v>1210</v>
      </c>
      <c r="AM26" s="39">
        <f>AL26-V67</f>
        <v>33.200000000000045</v>
      </c>
      <c r="AN26" s="39">
        <f>AL26-V68</f>
        <v>-48.40000000000009</v>
      </c>
      <c r="AO26" s="1"/>
      <c r="AP26" s="2" t="s">
        <v>6</v>
      </c>
      <c r="AQ26" s="2">
        <v>0</v>
      </c>
      <c r="AR26" s="2">
        <v>0</v>
      </c>
      <c r="AS26" s="5">
        <f>AR26+AQ26</f>
        <v>0</v>
      </c>
      <c r="AT26" s="2">
        <v>1</v>
      </c>
      <c r="AU26" s="1">
        <v>110</v>
      </c>
      <c r="AV26" s="38"/>
      <c r="AW26" s="39">
        <f>AU26*3</f>
        <v>330</v>
      </c>
      <c r="AX26" s="40">
        <f>AW26-AU45</f>
        <v>0.8480999999999881</v>
      </c>
      <c r="AY26" s="41"/>
      <c r="AZ26" s="39">
        <f>AU26*5</f>
        <v>550</v>
      </c>
      <c r="BA26" s="43">
        <f>AZ26-AU54</f>
        <v>-3.8852000000000544</v>
      </c>
      <c r="BB26" s="39">
        <f>AU26*6</f>
        <v>660</v>
      </c>
      <c r="BC26" s="42">
        <f>BB26-AU57</f>
        <v>1.6961999999999762</v>
      </c>
      <c r="BD26" s="39">
        <f>AU26*7</f>
        <v>770</v>
      </c>
      <c r="BE26" s="39">
        <f>BD26-AU60</f>
        <v>-16.48547999999994</v>
      </c>
      <c r="BF26" s="44"/>
      <c r="BG26" s="39">
        <f>AU26*9</f>
        <v>990</v>
      </c>
      <c r="BH26" s="51">
        <f>BG26-AU64</f>
        <v>2.803679999999872</v>
      </c>
      <c r="BI26" s="39">
        <f>AU26*10</f>
        <v>1100</v>
      </c>
      <c r="BJ26" s="52">
        <f>BI26-AU66</f>
        <v>-7.770400000000109</v>
      </c>
      <c r="BK26" s="39">
        <f>AU26*11</f>
        <v>1210</v>
      </c>
      <c r="BL26" s="39">
        <f>BK26-AU67</f>
        <v>33.643280000000004</v>
      </c>
      <c r="BM26" s="39">
        <f>BK26-AU68</f>
        <v>-36.30615999999986</v>
      </c>
      <c r="BN26" s="2" t="s">
        <v>6</v>
      </c>
      <c r="BO26" s="2">
        <v>0</v>
      </c>
      <c r="BP26" s="2">
        <v>0</v>
      </c>
      <c r="BQ26" s="5">
        <f>'Front page'!D2</f>
        <v>0</v>
      </c>
      <c r="BR26" s="2">
        <f>2^($BQ26/100/12)</f>
        <v>1</v>
      </c>
      <c r="BS26" s="1">
        <v>110</v>
      </c>
      <c r="BT26" s="38"/>
      <c r="BU26" s="39">
        <f>BS26*3</f>
        <v>330</v>
      </c>
      <c r="BV26" s="49">
        <f>BU26-BS45</f>
        <v>0.46382258334023163</v>
      </c>
      <c r="BW26" s="41"/>
      <c r="BX26" s="39">
        <f>BS26*5</f>
        <v>550</v>
      </c>
      <c r="BY26" s="43">
        <f>BX26-BS54</f>
        <v>-4.019538755142094</v>
      </c>
      <c r="BZ26" s="39">
        <f>BS26*6</f>
        <v>660</v>
      </c>
      <c r="CA26" s="43">
        <f>BZ26-BS57</f>
        <v>0.9276451666804633</v>
      </c>
      <c r="CB26" s="39">
        <f>BS26*7</f>
        <v>770</v>
      </c>
      <c r="CC26" s="39">
        <f>CB26-BS60</f>
        <v>-15.228130146568901</v>
      </c>
      <c r="CD26" s="44"/>
      <c r="CE26" s="39">
        <f>BS26*9</f>
        <v>990</v>
      </c>
      <c r="CF26" s="51">
        <f>CE26-BS64</f>
        <v>2.3246822875111093</v>
      </c>
      <c r="CG26" s="39">
        <f>BS26*10</f>
        <v>1100</v>
      </c>
      <c r="CH26" s="52">
        <f>CG26-BS66</f>
        <v>-8.039077510284187</v>
      </c>
      <c r="CI26" s="39">
        <f>BS26*11</f>
        <v>1210</v>
      </c>
      <c r="CJ26" s="39">
        <f>CI26-BS67</f>
        <v>34.920176988309095</v>
      </c>
      <c r="CK26" s="39">
        <f>CI26-BS68</f>
        <v>-35.500351614207375</v>
      </c>
    </row>
    <row r="27" spans="1:89" ht="12.75">
      <c r="A27" s="2" t="s">
        <v>29</v>
      </c>
      <c r="B27" s="32">
        <f>B26*1.0594630943593</f>
        <v>116.54094037952248</v>
      </c>
      <c r="C27" s="38"/>
      <c r="D27" s="39">
        <f>B27*3</f>
        <v>349.6228211385675</v>
      </c>
      <c r="E27" s="40">
        <f>D27-B46</f>
        <v>0.3945897055634191</v>
      </c>
      <c r="F27" s="41"/>
      <c r="G27" s="39">
        <f>B27*5</f>
        <v>582.7047018976124</v>
      </c>
      <c r="H27" s="43">
        <f>G27-B55</f>
        <v>-4.624833937203221</v>
      </c>
      <c r="I27" s="39">
        <f>B27*6</f>
        <v>699.245642277135</v>
      </c>
      <c r="J27" s="42">
        <f>I27-B58</f>
        <v>0.7891794111264971</v>
      </c>
      <c r="K27" s="39">
        <f>B27*7</f>
        <v>815.7865826566574</v>
      </c>
      <c r="L27" s="39">
        <f>K27-B61</f>
        <v>-14.822812503233763</v>
      </c>
      <c r="M27" s="44"/>
      <c r="N27" s="39">
        <f>B27*9</f>
        <v>1048.8684634157023</v>
      </c>
      <c r="O27" s="56">
        <f>N27-B65</f>
        <v>2.366202213306451</v>
      </c>
      <c r="P27" s="39">
        <f>B27*10</f>
        <v>1165.4094037952248</v>
      </c>
      <c r="Q27" s="57">
        <f>P27-B67</f>
        <v>-9.249667874407123</v>
      </c>
      <c r="R27" s="39">
        <f>B27*11</f>
        <v>1281.9503441747472</v>
      </c>
      <c r="S27" s="39">
        <f>R27-B68</f>
        <v>37.44240928642171</v>
      </c>
      <c r="T27" s="39">
        <f>R27-B69</f>
        <v>-36.55988347673451</v>
      </c>
      <c r="U27" s="2" t="s">
        <v>29</v>
      </c>
      <c r="V27" s="58">
        <v>117.5</v>
      </c>
      <c r="W27" s="44"/>
      <c r="X27" s="39">
        <f>V27*3</f>
        <v>352.5</v>
      </c>
      <c r="Y27" s="40">
        <f>X27-V46</f>
        <v>0.6999999999999886</v>
      </c>
      <c r="Z27" s="44"/>
      <c r="AA27" s="39">
        <f>V27*5</f>
        <v>587.5</v>
      </c>
      <c r="AB27" s="42">
        <f>AA27-V55</f>
        <v>-0.8999999999999773</v>
      </c>
      <c r="AC27" s="1">
        <f>V27*6</f>
        <v>705</v>
      </c>
      <c r="AD27" s="43">
        <f>AC27-V58</f>
        <v>1.3999999999999773</v>
      </c>
      <c r="AE27" s="1">
        <f>V27*7</f>
        <v>822.5</v>
      </c>
      <c r="AF27" s="39">
        <f>AE27-V61</f>
        <v>-11.5</v>
      </c>
      <c r="AG27" s="44"/>
      <c r="AH27" s="39">
        <f>V27*9</f>
        <v>1057.5</v>
      </c>
      <c r="AI27" s="43">
        <f>AH27-V65</f>
        <v>5.5</v>
      </c>
      <c r="AJ27" s="39">
        <f>V27*10</f>
        <v>1175</v>
      </c>
      <c r="AK27" s="59">
        <f>AJ27-V67</f>
        <v>-1.7999999999999545</v>
      </c>
      <c r="AL27" s="39">
        <f>V27*11</f>
        <v>1292.5</v>
      </c>
      <c r="AM27" s="39">
        <f>AL27-V68</f>
        <v>34.09999999999991</v>
      </c>
      <c r="AN27" s="39">
        <f>AL27-V69</f>
        <v>-24.299999999999955</v>
      </c>
      <c r="AO27" s="1"/>
      <c r="AP27" s="2" t="s">
        <v>29</v>
      </c>
      <c r="AQ27" s="2">
        <v>4</v>
      </c>
      <c r="AR27" s="2">
        <v>100</v>
      </c>
      <c r="AS27" s="5">
        <f>AR27+AQ27</f>
        <v>104</v>
      </c>
      <c r="AT27" s="2">
        <v>1.061914</v>
      </c>
      <c r="AU27" s="1">
        <f>AU26*AT27</f>
        <v>116.81054</v>
      </c>
      <c r="AV27" s="38"/>
      <c r="AW27" s="39">
        <f>AU27*3</f>
        <v>350.43162</v>
      </c>
      <c r="AX27" s="40">
        <f>AW27-AU46</f>
        <v>-0.0090200000000209</v>
      </c>
      <c r="AY27" s="41"/>
      <c r="AZ27" s="39">
        <f>AU27*5</f>
        <v>584.0527</v>
      </c>
      <c r="BA27" s="43">
        <f>AZ27-AU55</f>
        <v>-4.125660000000039</v>
      </c>
      <c r="BB27" s="39">
        <f>AU27*6</f>
        <v>700.86324</v>
      </c>
      <c r="BC27" s="42">
        <f>BB27-AU58</f>
        <v>-0.0180400000000418</v>
      </c>
      <c r="BD27" s="39">
        <f>AU27*7</f>
        <v>817.6737800000001</v>
      </c>
      <c r="BE27" s="39">
        <f>BD27-AU61</f>
        <v>-13.175579999999854</v>
      </c>
      <c r="BF27" s="44"/>
      <c r="BG27" s="39">
        <f>AU27*9</f>
        <v>1051.29486</v>
      </c>
      <c r="BH27" s="47">
        <f>BG27-AU65</f>
        <v>-0.054339999999911015</v>
      </c>
      <c r="BI27" s="39">
        <f>AU27*10</f>
        <v>1168.1054</v>
      </c>
      <c r="BJ27" s="52">
        <f>BI27-AU67</f>
        <v>-8.251320000000078</v>
      </c>
      <c r="BK27" s="39">
        <f>AU27*11</f>
        <v>1284.91594</v>
      </c>
      <c r="BL27" s="39">
        <f>BK27-AU68</f>
        <v>38.60978000000023</v>
      </c>
      <c r="BM27" s="39">
        <f>BK27-AU69</f>
        <v>-31.691659999999956</v>
      </c>
      <c r="BN27" s="2" t="s">
        <v>29</v>
      </c>
      <c r="BO27" s="4">
        <v>6.354</v>
      </c>
      <c r="BP27" s="2">
        <v>100</v>
      </c>
      <c r="BQ27" s="5">
        <f>'Front page'!D3</f>
        <v>102.3900000000001</v>
      </c>
      <c r="BR27" s="2">
        <f>2^($BQ27/100/12)</f>
        <v>1.0609267124171988</v>
      </c>
      <c r="BS27" s="1">
        <f>BS26*BR27</f>
        <v>116.70193836589188</v>
      </c>
      <c r="BT27" s="38"/>
      <c r="BU27" s="39">
        <f>BS27*3</f>
        <v>350.10581509767565</v>
      </c>
      <c r="BV27" s="60">
        <f>BU27-BS46</f>
        <v>0.5768883017152575</v>
      </c>
      <c r="BW27" s="41"/>
      <c r="BX27" s="39">
        <f>BS27*5</f>
        <v>583.5096918294594</v>
      </c>
      <c r="BY27" s="43">
        <f>BX27-BS55</f>
        <v>-4.030219676386082</v>
      </c>
      <c r="BZ27" s="39">
        <f>BS27*6</f>
        <v>700.2116301953513</v>
      </c>
      <c r="CA27" s="42">
        <f>BZ27-BS58</f>
        <v>1.153776603430515</v>
      </c>
      <c r="CB27" s="39">
        <f>BS27*7</f>
        <v>816.9135685612431</v>
      </c>
      <c r="CC27" s="39">
        <f>CB27-BS61</f>
        <v>-14.142140749766554</v>
      </c>
      <c r="CD27" s="44"/>
      <c r="CE27" s="39">
        <f>BS27*9</f>
        <v>1050.3174452930268</v>
      </c>
      <c r="CF27" s="47">
        <f>CE27-BS65</f>
        <v>1.8124300504234725</v>
      </c>
      <c r="CG27" s="39">
        <f>BS27*10</f>
        <v>1167.0193836589187</v>
      </c>
      <c r="CH27" s="52">
        <f>CG27-BS67</f>
        <v>-8.060439352772164</v>
      </c>
      <c r="CI27" s="39">
        <f>BS27*11</f>
        <v>1283.7213220248107</v>
      </c>
      <c r="CJ27" s="39">
        <f>CI27-BS68</f>
        <v>38.220970410603286</v>
      </c>
      <c r="CK27" s="39">
        <f>CI27-BS69</f>
        <v>-34.42338764182841</v>
      </c>
    </row>
    <row r="28" spans="1:89" ht="12.75">
      <c r="A28" s="2" t="s">
        <v>12</v>
      </c>
      <c r="B28" s="32">
        <f>B27*1.0594630943593</f>
        <v>123.47082531403103</v>
      </c>
      <c r="C28" s="38"/>
      <c r="D28" s="39">
        <f>B28*3</f>
        <v>370.4124759420931</v>
      </c>
      <c r="E28" s="40">
        <f>D28-B47</f>
        <v>0.418053230458554</v>
      </c>
      <c r="F28" s="41"/>
      <c r="G28" s="39">
        <f>B28*5</f>
        <v>617.3541265701551</v>
      </c>
      <c r="H28" s="43">
        <f>G28-B56</f>
        <v>-4.899840874007282</v>
      </c>
      <c r="I28" s="39">
        <f>B28*6</f>
        <v>740.8249518841862</v>
      </c>
      <c r="J28" s="42">
        <f>I28-B59</f>
        <v>0.8361064609166533</v>
      </c>
      <c r="K28" s="39">
        <f>B28*7</f>
        <v>864.2957771982173</v>
      </c>
      <c r="L28" s="39">
        <f>K28-B62</f>
        <v>-15.704222801783772</v>
      </c>
      <c r="M28" s="44"/>
      <c r="N28" s="39">
        <f>B28*9</f>
        <v>1111.2374278262794</v>
      </c>
      <c r="O28" s="56">
        <f>N28-B66</f>
        <v>2.506903918789476</v>
      </c>
      <c r="P28" s="39">
        <f>B28*10</f>
        <v>1234.7082531403103</v>
      </c>
      <c r="Q28" s="57">
        <f>P28-B68</f>
        <v>-9.799681748015246</v>
      </c>
      <c r="R28" s="39">
        <f>B28*11</f>
        <v>1358.1790784543414</v>
      </c>
      <c r="S28" s="39">
        <f>R28-B69</f>
        <v>39.66885080285965</v>
      </c>
      <c r="T28" s="39">
        <f>R28-B70</f>
        <v>-38.73384727767643</v>
      </c>
      <c r="U28" s="2" t="s">
        <v>12</v>
      </c>
      <c r="V28" s="58">
        <v>123.2</v>
      </c>
      <c r="W28" s="44"/>
      <c r="X28" s="39">
        <f>V28*3</f>
        <v>369.6</v>
      </c>
      <c r="Y28" s="61">
        <f>X28-V47</f>
        <v>-6.199999999999989</v>
      </c>
      <c r="Z28" s="44"/>
      <c r="AA28" s="39">
        <f>V28*5</f>
        <v>616</v>
      </c>
      <c r="AB28" s="39">
        <f>AA28-V56</f>
        <v>-13.200000000000045</v>
      </c>
      <c r="AC28" s="1">
        <f>V28*6</f>
        <v>739.2</v>
      </c>
      <c r="AD28" s="39">
        <f>AC28-V59</f>
        <v>-12.399999999999977</v>
      </c>
      <c r="AE28" s="1">
        <f>V28*7</f>
        <v>862.4</v>
      </c>
      <c r="AF28" s="39">
        <f>AE28-V62</f>
        <v>-17.600000000000023</v>
      </c>
      <c r="AG28" s="44"/>
      <c r="AH28" s="39">
        <f>V28*9</f>
        <v>1108.8</v>
      </c>
      <c r="AI28" s="39">
        <f>AH28-V66</f>
        <v>-16</v>
      </c>
      <c r="AJ28" s="39">
        <f>V28*10</f>
        <v>1232</v>
      </c>
      <c r="AK28" s="39">
        <f>AJ28-V68</f>
        <v>-26.40000000000009</v>
      </c>
      <c r="AL28" s="39">
        <f>V28*11</f>
        <v>1355.2</v>
      </c>
      <c r="AM28" s="39">
        <f>AL28-V69</f>
        <v>38.40000000000009</v>
      </c>
      <c r="AN28" s="39">
        <f>AL28-V70</f>
        <v>-52</v>
      </c>
      <c r="AO28" s="1"/>
      <c r="AP28" s="2" t="s">
        <v>12</v>
      </c>
      <c r="AQ28" s="2">
        <v>-1</v>
      </c>
      <c r="AR28" s="2">
        <v>200</v>
      </c>
      <c r="AS28" s="5">
        <f>AR28+AQ28</f>
        <v>199</v>
      </c>
      <c r="AT28" s="2">
        <v>1.121814</v>
      </c>
      <c r="AU28" s="1">
        <f>AU26*AT28</f>
        <v>123.39954000000002</v>
      </c>
      <c r="AV28" s="38"/>
      <c r="AW28" s="39">
        <f>AU28*3</f>
        <v>370.19862000000006</v>
      </c>
      <c r="AX28" s="40">
        <f>AW28-AU47</f>
        <v>1.0579800000000432</v>
      </c>
      <c r="AY28" s="41"/>
      <c r="AZ28" s="39">
        <f>AU28*5</f>
        <v>616.9977000000001</v>
      </c>
      <c r="BA28" s="52">
        <f>AZ28-AU56</f>
        <v>-6.155379999999809</v>
      </c>
      <c r="BB28" s="39">
        <f>AU28*6</f>
        <v>740.3972400000001</v>
      </c>
      <c r="BC28" s="42">
        <f>BB28-AU59</f>
        <v>2.1159600000000864</v>
      </c>
      <c r="BD28" s="39">
        <f>AU28*7</f>
        <v>863.7967800000001</v>
      </c>
      <c r="BE28" s="39">
        <f>BD28-AU62</f>
        <v>-16.203219999999874</v>
      </c>
      <c r="BF28" s="44"/>
      <c r="BG28" s="39">
        <f>AU28*9</f>
        <v>1110.5958600000001</v>
      </c>
      <c r="BH28" s="51">
        <f>BG28-AU66</f>
        <v>2.825460000000021</v>
      </c>
      <c r="BI28" s="39">
        <f>AU28*10</f>
        <v>1233.9954000000002</v>
      </c>
      <c r="BJ28" s="39">
        <f>BI28-AU68</f>
        <v>-12.310759999999618</v>
      </c>
      <c r="BK28" s="39">
        <f>AU28*11</f>
        <v>1357.3949400000001</v>
      </c>
      <c r="BL28" s="39">
        <f>BK28-AU69</f>
        <v>40.787340000000086</v>
      </c>
      <c r="BM28" s="39">
        <f>BK28-AU70</f>
        <v>-44.36761999999999</v>
      </c>
      <c r="BN28" s="2" t="s">
        <v>12</v>
      </c>
      <c r="BO28" s="4">
        <v>-1.467</v>
      </c>
      <c r="BP28" s="2">
        <v>200</v>
      </c>
      <c r="BQ28" s="5">
        <f>'Front page'!D4</f>
        <v>199.83999999999992</v>
      </c>
      <c r="BR28" s="2">
        <f>2^($BQ28/100/12)</f>
        <v>1.1223583155823738</v>
      </c>
      <c r="BS28" s="1">
        <f>BS26*BR28</f>
        <v>123.45941471406111</v>
      </c>
      <c r="BT28" s="38"/>
      <c r="BU28" s="39">
        <f>BS28*3</f>
        <v>370.37824414218335</v>
      </c>
      <c r="BV28" s="60">
        <f>BU28-BS47</f>
        <v>1.013750202325241</v>
      </c>
      <c r="BW28" s="41"/>
      <c r="BX28" s="39">
        <f>BS28*5</f>
        <v>617.2970735703055</v>
      </c>
      <c r="BY28" s="52">
        <f>BX28-BS56</f>
        <v>-5.453102236798145</v>
      </c>
      <c r="BZ28" s="39">
        <f>BS28*6</f>
        <v>740.7564882843667</v>
      </c>
      <c r="CA28" s="42">
        <f>BZ28-BS59</f>
        <v>2.027500404650482</v>
      </c>
      <c r="CB28" s="39">
        <f>BS28*7</f>
        <v>864.2159029984277</v>
      </c>
      <c r="CC28" s="39">
        <f>CB28-BS62</f>
        <v>-15.784097001572263</v>
      </c>
      <c r="CD28" s="44"/>
      <c r="CE28" s="39">
        <f>BS28*9</f>
        <v>1111.13473242655</v>
      </c>
      <c r="CF28" s="51">
        <f>CE28-BS66</f>
        <v>3.0956549162658575</v>
      </c>
      <c r="CG28" s="39">
        <f>BS28*10</f>
        <v>1234.594147140611</v>
      </c>
      <c r="CH28" s="39">
        <f>CG28-BS68</f>
        <v>-10.90620447359629</v>
      </c>
      <c r="CI28" s="39">
        <f>BS28*11</f>
        <v>1358.0535618546721</v>
      </c>
      <c r="CJ28" s="39">
        <f>CI28-BS69</f>
        <v>39.90885218803305</v>
      </c>
      <c r="CK28" s="39">
        <f>CI28-BS70</f>
        <v>-40.062145329169425</v>
      </c>
    </row>
    <row r="29" spans="1:89" ht="12.75">
      <c r="A29" s="2" t="s">
        <v>15</v>
      </c>
      <c r="B29" s="32">
        <f>B28*1.0594630943593</f>
        <v>130.81278265029934</v>
      </c>
      <c r="C29" s="38"/>
      <c r="D29" s="39">
        <f>B29*3</f>
        <v>392.438347950898</v>
      </c>
      <c r="E29" s="40">
        <f>D29-B48</f>
        <v>0.44291196914849706</v>
      </c>
      <c r="F29" s="41"/>
      <c r="G29" s="39">
        <f>B29*5</f>
        <v>654.0639132514967</v>
      </c>
      <c r="H29" s="57">
        <f>G29-B57</f>
        <v>-5.191200574243794</v>
      </c>
      <c r="I29" s="39">
        <f>B29*6</f>
        <v>784.876695901796</v>
      </c>
      <c r="J29" s="42">
        <f>I29-B60</f>
        <v>0.8858239382965394</v>
      </c>
      <c r="K29" s="39">
        <f>B29*7</f>
        <v>915.6894785520954</v>
      </c>
      <c r="L29" s="39">
        <f>K29-B63</f>
        <v>-16.63804448408564</v>
      </c>
      <c r="M29" s="44"/>
      <c r="N29" s="39">
        <f>B29*9</f>
        <v>1177.315043852694</v>
      </c>
      <c r="O29" s="56">
        <f>N29-B67</f>
        <v>2.655972183062204</v>
      </c>
      <c r="P29" s="39">
        <f>B29*10</f>
        <v>1308.1278265029935</v>
      </c>
      <c r="Q29" s="39">
        <f>P29-B69</f>
        <v>-10.38240114848827</v>
      </c>
      <c r="R29" s="39">
        <f>B29*11</f>
        <v>1438.9406091532928</v>
      </c>
      <c r="S29" s="39">
        <f>R29-B70</f>
        <v>42.027683421275015</v>
      </c>
      <c r="T29" s="39">
        <f>R29-B71</f>
        <v>-41.03708169324727</v>
      </c>
      <c r="U29" s="2" t="s">
        <v>15</v>
      </c>
      <c r="V29" s="58">
        <v>131.5</v>
      </c>
      <c r="W29" s="44"/>
      <c r="X29" s="39">
        <f>V29*3</f>
        <v>394.5</v>
      </c>
      <c r="Y29" s="49">
        <f>X29-V48</f>
        <v>1.6999999999999886</v>
      </c>
      <c r="Z29" s="44"/>
      <c r="AA29" s="39">
        <f>V29*5</f>
        <v>657.5</v>
      </c>
      <c r="AB29" s="42">
        <f>AA29-V57</f>
        <v>-0.8999999999999773</v>
      </c>
      <c r="AC29" s="1">
        <f>V29*6</f>
        <v>789</v>
      </c>
      <c r="AD29" s="43">
        <f>AC29-V60</f>
        <v>3.3999999999999773</v>
      </c>
      <c r="AE29" s="1">
        <f>V29*7</f>
        <v>920.5</v>
      </c>
      <c r="AF29" s="39">
        <f>AE29-V63</f>
        <v>-19.5</v>
      </c>
      <c r="AG29" s="44"/>
      <c r="AH29" s="39">
        <f>V29*9</f>
        <v>1183.5</v>
      </c>
      <c r="AI29" s="43">
        <f>AH29-V67</f>
        <v>6.7000000000000455</v>
      </c>
      <c r="AJ29" s="39">
        <f>V29*10</f>
        <v>1315</v>
      </c>
      <c r="AK29" s="42">
        <f>AJ29-V69</f>
        <v>-1.7999999999999545</v>
      </c>
      <c r="AL29" s="39">
        <f>V29*11</f>
        <v>1446.5</v>
      </c>
      <c r="AM29" s="39">
        <f>AL29-V70</f>
        <v>39.299999999999955</v>
      </c>
      <c r="AN29" s="39">
        <f>AL29-V71</f>
        <v>-56.700000000000045</v>
      </c>
      <c r="AO29" s="1"/>
      <c r="AP29" s="2" t="s">
        <v>15</v>
      </c>
      <c r="AQ29" s="2">
        <v>8</v>
      </c>
      <c r="AR29" s="2">
        <v>300</v>
      </c>
      <c r="AS29" s="5">
        <f>AR29+AQ29</f>
        <v>308</v>
      </c>
      <c r="AT29" s="2">
        <v>1.194715</v>
      </c>
      <c r="AU29" s="1">
        <f>AU26*AT29</f>
        <v>131.41864999999999</v>
      </c>
      <c r="AV29" s="38"/>
      <c r="AW29" s="39">
        <f>AU29*3</f>
        <v>394.25595</v>
      </c>
      <c r="AX29" s="40">
        <f>AW29-AU48</f>
        <v>1.013210000000015</v>
      </c>
      <c r="AY29" s="41"/>
      <c r="AZ29" s="39">
        <f>AU29*5</f>
        <v>657.0932499999999</v>
      </c>
      <c r="BA29" s="42">
        <f>AZ29-AU57</f>
        <v>-1.2105500000001257</v>
      </c>
      <c r="BB29" s="39">
        <f>AU29*6</f>
        <v>788.5119</v>
      </c>
      <c r="BC29" s="42">
        <f>BB29-AU60</f>
        <v>2.02642000000003</v>
      </c>
      <c r="BD29" s="39">
        <f>AU29*7</f>
        <v>919.9305499999999</v>
      </c>
      <c r="BE29" s="39">
        <f>BD29-AU63</f>
        <v>-14.5537700000001</v>
      </c>
      <c r="BF29" s="44"/>
      <c r="BG29" s="39">
        <f>AU29*9</f>
        <v>1182.76785</v>
      </c>
      <c r="BH29" s="43">
        <f>BG29-AU67</f>
        <v>6.411129999999957</v>
      </c>
      <c r="BI29" s="39">
        <f>AU29*10</f>
        <v>1314.1864999999998</v>
      </c>
      <c r="BJ29" s="43">
        <f>BI29-AU69</f>
        <v>-2.4211000000002514</v>
      </c>
      <c r="BK29" s="39">
        <f>AU29*11</f>
        <v>1445.6051499999999</v>
      </c>
      <c r="BL29" s="39">
        <f>BK29-AU70</f>
        <v>43.842589999999745</v>
      </c>
      <c r="BM29" s="39">
        <f>BK29-AU71</f>
        <v>-30.95741000000021</v>
      </c>
      <c r="BN29" s="2" t="s">
        <v>15</v>
      </c>
      <c r="BO29" s="4">
        <v>10.264</v>
      </c>
      <c r="BP29" s="2">
        <v>300</v>
      </c>
      <c r="BQ29" s="5">
        <f>'Front page'!D5</f>
        <v>303.31</v>
      </c>
      <c r="BR29" s="2">
        <f>2^($BQ29/100/12)</f>
        <v>1.1914829718665947</v>
      </c>
      <c r="BS29" s="1">
        <f>BS26*BR29</f>
        <v>131.06312690532542</v>
      </c>
      <c r="BT29" s="38"/>
      <c r="BU29" s="39">
        <f>BS29*3</f>
        <v>393.18938071597626</v>
      </c>
      <c r="BV29" s="49">
        <f>BU29-BS48</f>
        <v>0.5753156426918054</v>
      </c>
      <c r="BW29" s="41"/>
      <c r="BX29" s="39">
        <f>BS29*5</f>
        <v>655.315634526627</v>
      </c>
      <c r="BY29" s="42">
        <f>BX29-BS57</f>
        <v>-3.7567203066925003</v>
      </c>
      <c r="BZ29" s="39">
        <f>BS29*6</f>
        <v>786.3787614319525</v>
      </c>
      <c r="CA29" s="43">
        <f>BZ29-BS60</f>
        <v>1.1506312853836107</v>
      </c>
      <c r="CB29" s="39">
        <f>BS29*7</f>
        <v>917.441888337278</v>
      </c>
      <c r="CC29" s="39">
        <f>CB29-BS63</f>
        <v>-16.17361858985703</v>
      </c>
      <c r="CD29" s="44"/>
      <c r="CE29" s="39">
        <f>BS29*9</f>
        <v>1179.5681421479287</v>
      </c>
      <c r="CF29" s="43">
        <f>CE29-BS67</f>
        <v>4.488319136237806</v>
      </c>
      <c r="CG29" s="39">
        <f>BS29*10</f>
        <v>1310.631269053254</v>
      </c>
      <c r="CH29" s="44">
        <f>CG29-BS69</f>
        <v>-7.513440613385001</v>
      </c>
      <c r="CI29" s="39">
        <f>BS29*11</f>
        <v>1441.6943959585797</v>
      </c>
      <c r="CJ29" s="39">
        <f>CI29-BS70</f>
        <v>43.57868877473811</v>
      </c>
      <c r="CK29" s="39">
        <f>CI29-BS71</f>
        <v>-35.76357980085277</v>
      </c>
    </row>
    <row r="30" spans="1:89" ht="12.75">
      <c r="A30" s="2" t="s">
        <v>17</v>
      </c>
      <c r="B30" s="32">
        <f>B29*1.0594630943593</f>
        <v>138.59131548843607</v>
      </c>
      <c r="C30" s="38"/>
      <c r="D30" s="39">
        <f>B30*3</f>
        <v>415.7739464653082</v>
      </c>
      <c r="E30" s="40">
        <f>D30-B49</f>
        <v>0.4692488853628447</v>
      </c>
      <c r="F30" s="41"/>
      <c r="G30" s="39">
        <f>B30*5</f>
        <v>692.9565774421803</v>
      </c>
      <c r="H30" s="57">
        <f>G30-B58</f>
        <v>-5.499885423828118</v>
      </c>
      <c r="I30" s="39">
        <f>B30*6</f>
        <v>831.5478929306164</v>
      </c>
      <c r="J30" s="42">
        <f>I30-B61</f>
        <v>0.9384977707252347</v>
      </c>
      <c r="K30" s="39">
        <f>B30*7</f>
        <v>970.1392084190525</v>
      </c>
      <c r="L30" s="39">
        <f>K30-B64</f>
        <v>-17.62739409319704</v>
      </c>
      <c r="M30" s="44"/>
      <c r="N30" s="39">
        <f>B30*9</f>
        <v>1247.3218393959246</v>
      </c>
      <c r="O30" s="56">
        <f>N30-B68</f>
        <v>2.8139045075990907</v>
      </c>
      <c r="P30" s="39">
        <f>B30*10</f>
        <v>1385.9131548843607</v>
      </c>
      <c r="Q30" s="39">
        <f>P30-B70</f>
        <v>-10.999770847657146</v>
      </c>
      <c r="R30" s="39">
        <f>B30*11</f>
        <v>1524.5044703727967</v>
      </c>
      <c r="S30" s="39">
        <f>R30-B71</f>
        <v>44.52677952625663</v>
      </c>
      <c r="T30" s="39">
        <f>R30-B72</f>
        <v>-43.477273554203066</v>
      </c>
      <c r="U30" s="2" t="s">
        <v>17</v>
      </c>
      <c r="V30" s="58">
        <v>140.6</v>
      </c>
      <c r="W30" s="44"/>
      <c r="X30" s="39">
        <f>V30*3</f>
        <v>421.79999999999995</v>
      </c>
      <c r="Y30" s="49">
        <f>X30-V49</f>
        <v>4.7999999999999545</v>
      </c>
      <c r="Z30" s="44"/>
      <c r="AA30" s="39">
        <f>V30*5</f>
        <v>703</v>
      </c>
      <c r="AB30" s="42">
        <f>AA30-V58</f>
        <v>-0.6000000000000227</v>
      </c>
      <c r="AC30" s="1">
        <f>V30*6</f>
        <v>843.5999999999999</v>
      </c>
      <c r="AD30" s="52">
        <f>AC30-V61</f>
        <v>9.599999999999909</v>
      </c>
      <c r="AE30" s="1">
        <f>V30*7</f>
        <v>984.1999999999999</v>
      </c>
      <c r="AF30" s="43">
        <f>AE30-V64</f>
        <v>-1.400000000000091</v>
      </c>
      <c r="AG30" s="44"/>
      <c r="AH30" s="39">
        <f>V30*9</f>
        <v>1265.3999999999999</v>
      </c>
      <c r="AI30" s="43">
        <f>AH30-V68</f>
        <v>6.999999999999773</v>
      </c>
      <c r="AJ30" s="39">
        <f>V30*10</f>
        <v>1406</v>
      </c>
      <c r="AK30" s="42">
        <f>AJ30-V70</f>
        <v>-1.2000000000000455</v>
      </c>
      <c r="AL30" s="39">
        <f>V30*11</f>
        <v>1546.6</v>
      </c>
      <c r="AM30" s="39">
        <f>AL30-V71</f>
        <v>43.399999999999864</v>
      </c>
      <c r="AN30" s="39">
        <f>AL30-V72</f>
        <v>-24.600000000000136</v>
      </c>
      <c r="AO30" s="1"/>
      <c r="AP30" s="2" t="s">
        <v>17</v>
      </c>
      <c r="AQ30" s="2">
        <v>-1.5</v>
      </c>
      <c r="AR30" s="2">
        <v>400</v>
      </c>
      <c r="AS30" s="5">
        <f>AR30+AQ30</f>
        <v>398.5</v>
      </c>
      <c r="AT30" s="2">
        <v>1.2588300000000001</v>
      </c>
      <c r="AU30" s="1">
        <f>AU26*AT30</f>
        <v>138.4713</v>
      </c>
      <c r="AV30" s="38"/>
      <c r="AW30" s="39">
        <f>AU30*3</f>
        <v>415.4139</v>
      </c>
      <c r="AX30" s="40">
        <f>AW30-AU49</f>
        <v>-0.01077999999995427</v>
      </c>
      <c r="AY30" s="41"/>
      <c r="AZ30" s="39">
        <f>AU30*5</f>
        <v>692.3565000000001</v>
      </c>
      <c r="BA30" s="52">
        <f>AZ30-AU58</f>
        <v>-8.524779999999964</v>
      </c>
      <c r="BB30" s="39">
        <f>AU30*6</f>
        <v>830.8278</v>
      </c>
      <c r="BC30" s="42">
        <f>BB30-AU61</f>
        <v>-0.02155999999990854</v>
      </c>
      <c r="BD30" s="39">
        <f>AU30*7</f>
        <v>969.2991000000001</v>
      </c>
      <c r="BE30" s="39">
        <f>BD30-AU64</f>
        <v>-17.89722000000006</v>
      </c>
      <c r="BF30" s="44"/>
      <c r="BG30" s="39">
        <f>AU30*9</f>
        <v>1246.2417</v>
      </c>
      <c r="BH30" s="47">
        <f>BG30-AU68</f>
        <v>-0.06445999999982632</v>
      </c>
      <c r="BI30" s="39">
        <f>AU30*10</f>
        <v>1384.7130000000002</v>
      </c>
      <c r="BJ30" s="39">
        <f>BI30-AU70</f>
        <v>-17.04955999999993</v>
      </c>
      <c r="BK30" s="39">
        <f>AU30*11</f>
        <v>1523.1843000000001</v>
      </c>
      <c r="BL30" s="39">
        <f>BK30-AU71</f>
        <v>46.621740000000045</v>
      </c>
      <c r="BM30" s="39">
        <f>BK30-AU72</f>
        <v>-49.786659999999756</v>
      </c>
      <c r="BN30" s="2" t="s">
        <v>17</v>
      </c>
      <c r="BO30" s="4">
        <v>0.489</v>
      </c>
      <c r="BP30" s="2">
        <v>400</v>
      </c>
      <c r="BQ30" s="5">
        <f>'Front page'!D6</f>
        <v>398.92</v>
      </c>
      <c r="BR30" s="2">
        <f>2^($BQ30/100/12)</f>
        <v>1.2591353153525957</v>
      </c>
      <c r="BS30" s="1">
        <f>BS26*BR30</f>
        <v>138.50488468878552</v>
      </c>
      <c r="BT30" s="38"/>
      <c r="BU30" s="39">
        <f>BS30*3</f>
        <v>415.51465406635657</v>
      </c>
      <c r="BV30" s="60">
        <f>BU30-BS49</f>
        <v>-0.013200589148254949</v>
      </c>
      <c r="BW30" s="41"/>
      <c r="BX30" s="39">
        <f>BS30*5</f>
        <v>692.5244234439276</v>
      </c>
      <c r="BY30" s="52">
        <f>BX30-BS58</f>
        <v>-6.533430147993158</v>
      </c>
      <c r="BZ30" s="39">
        <f>BS30*6</f>
        <v>831.0293081327131</v>
      </c>
      <c r="CA30" s="42">
        <f>BZ30-BS61</f>
        <v>-0.026401178296509897</v>
      </c>
      <c r="CB30" s="39">
        <f>BS30*7</f>
        <v>969.5341928214987</v>
      </c>
      <c r="CC30" s="39">
        <f>CB30-BS64</f>
        <v>-18.141124890990227</v>
      </c>
      <c r="CD30" s="44"/>
      <c r="CE30" s="39">
        <f>BS30*9</f>
        <v>1246.5439621990697</v>
      </c>
      <c r="CF30" s="47">
        <f>CE30-BS68</f>
        <v>1.0436105848623356</v>
      </c>
      <c r="CG30" s="39">
        <f>BS30*10</f>
        <v>1385.0488468878552</v>
      </c>
      <c r="CH30" s="39">
        <f>CG30-BS70</f>
        <v>-13.066860295986316</v>
      </c>
      <c r="CI30" s="39">
        <f>BS30*11</f>
        <v>1523.5537315766408</v>
      </c>
      <c r="CJ30" s="39">
        <f>CI30-BS71</f>
        <v>46.09575581720833</v>
      </c>
      <c r="CK30" s="39">
        <f>CI30-BS72</f>
        <v>-46.902528716497045</v>
      </c>
    </row>
    <row r="31" spans="1:89" ht="12.75">
      <c r="A31" s="2" t="s">
        <v>18</v>
      </c>
      <c r="B31" s="32">
        <f>B30*1.0594630943593</f>
        <v>146.83238395870382</v>
      </c>
      <c r="C31" s="38"/>
      <c r="D31" s="39">
        <f>B31*3</f>
        <v>440.49715187611145</v>
      </c>
      <c r="E31" s="40">
        <f>D31-B50</f>
        <v>0.4971518761112179</v>
      </c>
      <c r="F31" s="41"/>
      <c r="G31" s="39">
        <f>B31*5</f>
        <v>734.161919793519</v>
      </c>
      <c r="H31" s="57">
        <f>G31-B59</f>
        <v>-5.826925629750576</v>
      </c>
      <c r="I31" s="39">
        <f>B31*6</f>
        <v>880.9943037522229</v>
      </c>
      <c r="J31" s="42">
        <f>I31-B62</f>
        <v>0.9943037522218674</v>
      </c>
      <c r="K31" s="39">
        <f>B31*7</f>
        <v>1027.8266877109268</v>
      </c>
      <c r="L31" s="39">
        <f>K31-B65</f>
        <v>-18.675573491469095</v>
      </c>
      <c r="M31" s="44"/>
      <c r="N31" s="39">
        <f>B31*9</f>
        <v>1321.4914556283343</v>
      </c>
      <c r="O31" s="56">
        <f>N31-B69</f>
        <v>2.9812279768525514</v>
      </c>
      <c r="P31" s="39">
        <f>B31*10</f>
        <v>1468.323839587038</v>
      </c>
      <c r="Q31" s="39">
        <f>P31-B71</f>
        <v>-11.653851259502062</v>
      </c>
      <c r="R31" s="39">
        <f>B31*11</f>
        <v>1615.156223545742</v>
      </c>
      <c r="S31" s="39">
        <f>R31-B72</f>
        <v>47.174479618742225</v>
      </c>
      <c r="T31" s="39">
        <f>R31-B73</f>
        <v>-46.06256677404144</v>
      </c>
      <c r="U31" s="2" t="s">
        <v>18</v>
      </c>
      <c r="V31" s="58">
        <v>147.1</v>
      </c>
      <c r="W31" s="44"/>
      <c r="X31" s="39">
        <f>V31*3</f>
        <v>441.29999999999995</v>
      </c>
      <c r="Y31" s="49">
        <f>X31-V50</f>
        <v>1.2999999999999545</v>
      </c>
      <c r="Z31" s="44"/>
      <c r="AA31" s="39">
        <f>V31*5</f>
        <v>735.5</v>
      </c>
      <c r="AB31" s="39">
        <f>AA31-V59</f>
        <v>-16.100000000000023</v>
      </c>
      <c r="AC31" s="1">
        <f>V31*6</f>
        <v>882.5999999999999</v>
      </c>
      <c r="AD31" s="43">
        <f>AC31-V62</f>
        <v>2.599999999999909</v>
      </c>
      <c r="AE31" s="1">
        <f>V31*7</f>
        <v>1029.7</v>
      </c>
      <c r="AF31" s="39">
        <f>AE31-V65</f>
        <v>-22.299999999999955</v>
      </c>
      <c r="AG31" s="44"/>
      <c r="AH31" s="39">
        <f>V31*9</f>
        <v>1323.8999999999999</v>
      </c>
      <c r="AI31" s="43">
        <f>AH31-V69</f>
        <v>7.099999999999909</v>
      </c>
      <c r="AJ31" s="39">
        <f>V31*10</f>
        <v>1471</v>
      </c>
      <c r="AK31" s="39">
        <f>AJ31-V71</f>
        <v>-32.200000000000045</v>
      </c>
      <c r="AL31" s="39">
        <f>V31*11</f>
        <v>1618.1</v>
      </c>
      <c r="AM31" s="39">
        <f>AL31-V72</f>
        <v>46.899999999999864</v>
      </c>
      <c r="AN31" s="39">
        <f>AL31-V73</f>
        <v>-49.90000000000009</v>
      </c>
      <c r="AO31" s="1"/>
      <c r="AP31" s="2" t="s">
        <v>18</v>
      </c>
      <c r="AQ31" s="2">
        <v>2.5</v>
      </c>
      <c r="AR31" s="2">
        <v>500</v>
      </c>
      <c r="AS31" s="5">
        <f>AR31+AQ31</f>
        <v>502.5</v>
      </c>
      <c r="AT31" s="2">
        <v>1.3367689999999999</v>
      </c>
      <c r="AU31" s="1">
        <f>AU26*AT31</f>
        <v>147.04459</v>
      </c>
      <c r="AV31" s="38"/>
      <c r="AW31" s="39">
        <f>AU31*3</f>
        <v>441.13377</v>
      </c>
      <c r="AX31" s="40">
        <f>AW31-AU50</f>
        <v>1.1337700000000268</v>
      </c>
      <c r="AY31" s="41"/>
      <c r="AZ31" s="39">
        <f>AU31*5</f>
        <v>735.22295</v>
      </c>
      <c r="BA31" s="43">
        <f>AZ31-AU59</f>
        <v>-3.058330000000069</v>
      </c>
      <c r="BB31" s="39">
        <f>AU31*6</f>
        <v>882.26754</v>
      </c>
      <c r="BC31" s="42">
        <f>BB31-AU62</f>
        <v>2.2675400000000536</v>
      </c>
      <c r="BD31" s="39">
        <f>AU31*7</f>
        <v>1029.31213</v>
      </c>
      <c r="BE31" s="39">
        <f>BD31-AU65</f>
        <v>-22.037069999999858</v>
      </c>
      <c r="BF31" s="44"/>
      <c r="BG31" s="39">
        <f>AU31*9</f>
        <v>1323.40131</v>
      </c>
      <c r="BH31" s="43">
        <f>BG31-AU69</f>
        <v>6.793709999999919</v>
      </c>
      <c r="BI31" s="39">
        <f>AU31*10</f>
        <v>1470.4459</v>
      </c>
      <c r="BJ31" s="52">
        <f>BI31-AU71</f>
        <v>-6.116660000000138</v>
      </c>
      <c r="BK31" s="39">
        <f>AU31*11</f>
        <v>1617.49049</v>
      </c>
      <c r="BL31" s="39">
        <f>BK31-AU72</f>
        <v>44.51953000000003</v>
      </c>
      <c r="BM31" s="39">
        <f>BK31-AU73</f>
        <v>-44.20822999999996</v>
      </c>
      <c r="BN31" s="2" t="s">
        <v>18</v>
      </c>
      <c r="BO31" s="4">
        <v>3.421</v>
      </c>
      <c r="BP31" s="2">
        <v>500</v>
      </c>
      <c r="BQ31" s="5">
        <f>'Front page'!D7</f>
        <v>500.62</v>
      </c>
      <c r="BR31" s="2">
        <f>2^($BQ31/100/12)</f>
        <v>1.3353179806951032</v>
      </c>
      <c r="BS31" s="1">
        <f>BS26*BR31</f>
        <v>146.88497787646136</v>
      </c>
      <c r="BT31" s="38"/>
      <c r="BU31" s="39">
        <f>BS31*3</f>
        <v>440.6549336293841</v>
      </c>
      <c r="BV31" s="49">
        <f>BU31-BS50</f>
        <v>0.6549336293841179</v>
      </c>
      <c r="BW31" s="41"/>
      <c r="BX31" s="39">
        <f>BS31*5</f>
        <v>734.4248893823068</v>
      </c>
      <c r="BY31" s="43">
        <f>BX31-BS59</f>
        <v>-4.304098497409427</v>
      </c>
      <c r="BZ31" s="39">
        <f>BS31*6</f>
        <v>881.3098672587682</v>
      </c>
      <c r="CA31" s="43">
        <f>BZ31-BS62</f>
        <v>1.3098672587682358</v>
      </c>
      <c r="CB31" s="39">
        <f>BS31*7</f>
        <v>1028.1948451352296</v>
      </c>
      <c r="CC31" s="39">
        <f>CB31-BS65</f>
        <v>-20.31017010737378</v>
      </c>
      <c r="CD31" s="44"/>
      <c r="CE31" s="39">
        <f>BS31*9</f>
        <v>1321.9648008881522</v>
      </c>
      <c r="CF31" s="43">
        <f>CE31-BS69</f>
        <v>3.8200912215131666</v>
      </c>
      <c r="CG31" s="39">
        <f>BS31*10</f>
        <v>1468.8497787646136</v>
      </c>
      <c r="CH31" s="52">
        <f>CG31-BS71</f>
        <v>-8.608196994818854</v>
      </c>
      <c r="CI31" s="39">
        <f>BS31*11</f>
        <v>1615.734756641075</v>
      </c>
      <c r="CJ31" s="39">
        <f>CI31-BS72</f>
        <v>45.27849634793711</v>
      </c>
      <c r="CK31" s="39">
        <f>CI31-BS73</f>
        <v>-46.37666198094439</v>
      </c>
    </row>
    <row r="32" spans="1:89" ht="12.75">
      <c r="A32" s="2" t="s">
        <v>30</v>
      </c>
      <c r="B32" s="32">
        <f>B31*1.0594630943593</f>
        <v>155.5634918610405</v>
      </c>
      <c r="C32" s="38"/>
      <c r="D32" s="39">
        <f>B32*3</f>
        <v>466.6904755831215</v>
      </c>
      <c r="E32" s="40">
        <f>D32-B51</f>
        <v>0.5267140650313422</v>
      </c>
      <c r="F32" s="41"/>
      <c r="G32" s="39">
        <f>B32*5</f>
        <v>777.8174593052024</v>
      </c>
      <c r="H32" s="57">
        <f>G32-B60</f>
        <v>-6.173412658297025</v>
      </c>
      <c r="I32" s="39">
        <f>B32*6</f>
        <v>933.380951166243</v>
      </c>
      <c r="J32" s="43">
        <f>I32-B63</f>
        <v>1.0534281300620023</v>
      </c>
      <c r="K32" s="39">
        <f>B32*7</f>
        <v>1088.9444430272833</v>
      </c>
      <c r="L32" s="39">
        <f>K32-B66</f>
        <v>-19.786080880206555</v>
      </c>
      <c r="M32" s="44"/>
      <c r="N32" s="39">
        <f>B32*9</f>
        <v>1400.0714267493645</v>
      </c>
      <c r="O32" s="56">
        <f>N32-B70</f>
        <v>3.15850101734668</v>
      </c>
      <c r="P32" s="39">
        <f>B32*10</f>
        <v>1555.6349186104048</v>
      </c>
      <c r="Q32" s="39">
        <f>P32-B72</f>
        <v>-12.346825316594959</v>
      </c>
      <c r="R32" s="39">
        <f>B32*11</f>
        <v>1711.1984104714454</v>
      </c>
      <c r="S32" s="39">
        <f>R32-B73</f>
        <v>49.97962015166195</v>
      </c>
      <c r="T32" s="39">
        <f>R32-B74</f>
        <v>-48.80158952855777</v>
      </c>
      <c r="U32" s="2" t="s">
        <v>30</v>
      </c>
      <c r="V32" s="58">
        <v>157.3</v>
      </c>
      <c r="W32" s="44"/>
      <c r="X32" s="39">
        <f>V32*3</f>
        <v>471.90000000000003</v>
      </c>
      <c r="Y32" s="49">
        <f>X32-V51</f>
        <v>1.900000000000034</v>
      </c>
      <c r="Z32" s="44"/>
      <c r="AA32" s="39">
        <f>V32*5</f>
        <v>786.5</v>
      </c>
      <c r="AB32" s="42">
        <f>AA32-V60</f>
        <v>0.8999999999999773</v>
      </c>
      <c r="AC32" s="1">
        <f>V32*6</f>
        <v>943.8000000000001</v>
      </c>
      <c r="AD32" s="43">
        <f>AC32-V63</f>
        <v>3.800000000000068</v>
      </c>
      <c r="AE32" s="1">
        <f>V32*7</f>
        <v>1101.1000000000001</v>
      </c>
      <c r="AF32" s="39">
        <f>AE32-V66</f>
        <v>-23.699999999999818</v>
      </c>
      <c r="AG32" s="44"/>
      <c r="AH32" s="39">
        <f>V32*9</f>
        <v>1415.7</v>
      </c>
      <c r="AI32" s="43">
        <f>AH32-V70</f>
        <v>8.5</v>
      </c>
      <c r="AJ32" s="39">
        <f>V32*10</f>
        <v>1573</v>
      </c>
      <c r="AK32" s="42">
        <f>AJ32-V72</f>
        <v>1.7999999999999545</v>
      </c>
      <c r="AL32" s="39">
        <f>V32*11</f>
        <v>1730.3000000000002</v>
      </c>
      <c r="AM32" s="39">
        <f>AL32-V73</f>
        <v>62.30000000000018</v>
      </c>
      <c r="AN32" s="39">
        <f>AL32-V74</f>
        <v>-29.699999999999818</v>
      </c>
      <c r="AO32" s="1"/>
      <c r="AP32" s="2" t="s">
        <v>30</v>
      </c>
      <c r="AQ32" s="2">
        <v>2.5</v>
      </c>
      <c r="AR32" s="2">
        <v>600</v>
      </c>
      <c r="AS32" s="5">
        <f>AR32+AQ32</f>
        <v>602.5</v>
      </c>
      <c r="AT32" s="2">
        <v>1.4162569999999999</v>
      </c>
      <c r="AU32" s="1">
        <f>AU26*AT32</f>
        <v>155.78826999999998</v>
      </c>
      <c r="AV32" s="38"/>
      <c r="AW32" s="39">
        <f>AU32*3</f>
        <v>467.3648099999999</v>
      </c>
      <c r="AX32" s="40">
        <f>AW32-AU51</f>
        <v>0.12264999999990778</v>
      </c>
      <c r="AY32" s="41"/>
      <c r="AZ32" s="39">
        <f>AU32*5</f>
        <v>778.9413499999999</v>
      </c>
      <c r="BA32" s="52">
        <f>AZ32-AU60</f>
        <v>-7.544129999999996</v>
      </c>
      <c r="BB32" s="39">
        <f>AU32*6</f>
        <v>934.7296199999998</v>
      </c>
      <c r="BC32" s="42">
        <f>BB32-AU63</f>
        <v>0.24529999999981555</v>
      </c>
      <c r="BD32" s="39">
        <f>AU32*7</f>
        <v>1090.5178899999999</v>
      </c>
      <c r="BE32" s="39">
        <f>BD32-AU66</f>
        <v>-17.252510000000257</v>
      </c>
      <c r="BF32" s="44"/>
      <c r="BG32" s="39">
        <f>AU32*9</f>
        <v>1402.0944299999999</v>
      </c>
      <c r="BH32" s="47">
        <f>BG32-AU70</f>
        <v>0.3318699999997534</v>
      </c>
      <c r="BI32" s="39">
        <f>AU32*10</f>
        <v>1557.8826999999999</v>
      </c>
      <c r="BJ32" s="39">
        <f>BI32-AU72</f>
        <v>-15.088259999999991</v>
      </c>
      <c r="BK32" s="39">
        <f>AU32*11</f>
        <v>1713.67097</v>
      </c>
      <c r="BL32" s="39">
        <f>BK32-AU73</f>
        <v>51.97225000000003</v>
      </c>
      <c r="BM32" s="39">
        <f>BK32-AU74</f>
        <v>-46.3290300000001</v>
      </c>
      <c r="BN32" s="2" t="s">
        <v>30</v>
      </c>
      <c r="BO32" s="2">
        <v>4.399</v>
      </c>
      <c r="BP32" s="2">
        <v>600</v>
      </c>
      <c r="BQ32" s="5">
        <f>'Front page'!D8</f>
        <v>601.38</v>
      </c>
      <c r="BR32" s="2">
        <f>2^($BQ32/100/12)</f>
        <v>1.4153413086525084</v>
      </c>
      <c r="BS32" s="1">
        <f>BS26*BR32</f>
        <v>155.68754395177592</v>
      </c>
      <c r="BT32" s="38"/>
      <c r="BU32" s="39">
        <f>BS32*3</f>
        <v>467.06263185532777</v>
      </c>
      <c r="BV32" s="48">
        <f>BU32-BS51</f>
        <v>0.2548783917602577</v>
      </c>
      <c r="BW32" s="41"/>
      <c r="BX32" s="39">
        <f>BS32*5</f>
        <v>778.4377197588797</v>
      </c>
      <c r="BY32" s="52">
        <f>BX32-BS60</f>
        <v>-6.790410387689235</v>
      </c>
      <c r="BZ32" s="39">
        <f>BS32*6</f>
        <v>934.1252637106555</v>
      </c>
      <c r="CA32" s="42">
        <f>BZ32-BS63</f>
        <v>0.5097567835205155</v>
      </c>
      <c r="CB32" s="39">
        <f>BS32*7</f>
        <v>1089.8128076624314</v>
      </c>
      <c r="CC32" s="39">
        <f>CB32-BS66</f>
        <v>-18.22626984785279</v>
      </c>
      <c r="CD32" s="44"/>
      <c r="CE32" s="39">
        <f>BS32*9</f>
        <v>1401.1878955659834</v>
      </c>
      <c r="CF32" s="47">
        <f>CE32-BS70</f>
        <v>3.0721883821418032</v>
      </c>
      <c r="CG32" s="39">
        <f>BS32*10</f>
        <v>1556.8754395177593</v>
      </c>
      <c r="CH32" s="39">
        <f>CG32-BS72</f>
        <v>-13.58082077537847</v>
      </c>
      <c r="CI32" s="39">
        <f>BS32*11</f>
        <v>1712.562983469535</v>
      </c>
      <c r="CJ32" s="39">
        <f>CI32-BS73</f>
        <v>50.45156484751578</v>
      </c>
      <c r="CK32" s="39">
        <f>CI32-BS74</f>
        <v>-47.437016530464916</v>
      </c>
    </row>
    <row r="33" spans="1:89" ht="12.75">
      <c r="A33" s="2" t="s">
        <v>21</v>
      </c>
      <c r="B33" s="32">
        <f>B32*1.0594630943593</f>
        <v>164.81377845643502</v>
      </c>
      <c r="C33" s="38"/>
      <c r="D33" s="39">
        <f>B33*3</f>
        <v>494.4413353693051</v>
      </c>
      <c r="E33" s="40">
        <f>D33-B52</f>
        <v>0.5580341131806676</v>
      </c>
      <c r="F33" s="41"/>
      <c r="G33" s="39">
        <f>B33*5</f>
        <v>824.068892282175</v>
      </c>
      <c r="H33" s="57">
        <f>G33-B61</f>
        <v>-6.540502877716108</v>
      </c>
      <c r="I33" s="39">
        <f>B33*6</f>
        <v>988.8826707386102</v>
      </c>
      <c r="J33" s="43">
        <f>I33-B64</f>
        <v>1.1160682263606532</v>
      </c>
      <c r="K33" s="39">
        <f>B33*7</f>
        <v>1153.696449195045</v>
      </c>
      <c r="L33" s="39">
        <f>K33-B67</f>
        <v>-20.96262247458685</v>
      </c>
      <c r="M33" s="44"/>
      <c r="N33" s="39">
        <f>B33*9</f>
        <v>1483.3240061079152</v>
      </c>
      <c r="O33" s="56">
        <f>N33-B71</f>
        <v>3.346315261375139</v>
      </c>
      <c r="P33" s="39">
        <f>B33*10</f>
        <v>1648.13778456435</v>
      </c>
      <c r="Q33" s="39">
        <f>P33-B73</f>
        <v>-13.081005755433353</v>
      </c>
      <c r="R33" s="39">
        <f>B33*11</f>
        <v>1812.9515630207852</v>
      </c>
      <c r="S33" s="39">
        <f>R33-B74</f>
        <v>52.95156302078203</v>
      </c>
      <c r="T33" s="39">
        <f>R33-B75</f>
        <v>-51.703483051577905</v>
      </c>
      <c r="U33" s="2" t="s">
        <v>21</v>
      </c>
      <c r="V33" s="58">
        <v>164.6</v>
      </c>
      <c r="W33" s="44"/>
      <c r="X33" s="39">
        <f>V33*3</f>
        <v>493.79999999999995</v>
      </c>
      <c r="Y33" s="49">
        <f>X33-V52</f>
        <v>0.9999999999999432</v>
      </c>
      <c r="Z33" s="44"/>
      <c r="AA33" s="39">
        <f>V33*5</f>
        <v>823</v>
      </c>
      <c r="AB33" s="39">
        <f>AA33-V61</f>
        <v>-11</v>
      </c>
      <c r="AC33" s="1">
        <f>V33*6</f>
        <v>987.5999999999999</v>
      </c>
      <c r="AD33" s="43">
        <f>AC33-V64</f>
        <v>1.9999999999998863</v>
      </c>
      <c r="AE33" s="1">
        <f>V33*7</f>
        <v>1152.2</v>
      </c>
      <c r="AF33" s="39">
        <f>AE33-V67</f>
        <v>-24.59999999999991</v>
      </c>
      <c r="AG33" s="44"/>
      <c r="AH33" s="39">
        <f>V33*9</f>
        <v>1481.3999999999999</v>
      </c>
      <c r="AI33" s="39">
        <f>AH33-V71</f>
        <v>-21.800000000000182</v>
      </c>
      <c r="AJ33" s="39">
        <f>V33*10</f>
        <v>1646</v>
      </c>
      <c r="AK33" s="39">
        <f>AJ33-V73</f>
        <v>-22</v>
      </c>
      <c r="AL33" s="39">
        <f>V33*11</f>
        <v>1810.6</v>
      </c>
      <c r="AM33" s="39">
        <f>AL33-V74</f>
        <v>50.59999999999991</v>
      </c>
      <c r="AN33" s="39">
        <f>AL33-V75</f>
        <v>-69.40000000000009</v>
      </c>
      <c r="AO33" s="1"/>
      <c r="AP33" s="2" t="s">
        <v>21</v>
      </c>
      <c r="AQ33" s="2">
        <v>-2.5</v>
      </c>
      <c r="AR33" s="2">
        <v>700</v>
      </c>
      <c r="AS33" s="5">
        <f>AR33+AQ33</f>
        <v>697.5</v>
      </c>
      <c r="AT33" s="2">
        <v>1.496145</v>
      </c>
      <c r="AU33" s="1">
        <f>AU26*AT33</f>
        <v>164.57595</v>
      </c>
      <c r="AV33" s="38"/>
      <c r="AW33" s="39">
        <f>AU33*3</f>
        <v>493.72785</v>
      </c>
      <c r="AX33" s="40">
        <f>AW33-AU52</f>
        <v>0.12968999999992548</v>
      </c>
      <c r="AY33" s="41"/>
      <c r="AZ33" s="39">
        <f>AU33*5</f>
        <v>822.8797500000001</v>
      </c>
      <c r="BA33" s="52">
        <f>AZ33-AU61</f>
        <v>-7.969609999999875</v>
      </c>
      <c r="BB33" s="39">
        <f>AU33*6</f>
        <v>987.4557</v>
      </c>
      <c r="BC33" s="42">
        <f>BB33-AU64</f>
        <v>0.25937999999985095</v>
      </c>
      <c r="BD33" s="39">
        <f>AU33*7</f>
        <v>1152.0316500000001</v>
      </c>
      <c r="BE33" s="39">
        <f>BD33-AU67</f>
        <v>-24.32506999999987</v>
      </c>
      <c r="BF33" s="44"/>
      <c r="BG33" s="39">
        <f>AU33*9</f>
        <v>1481.18355</v>
      </c>
      <c r="BH33" s="51">
        <f>BG33-AU71</f>
        <v>4.6209899999998925</v>
      </c>
      <c r="BI33" s="39">
        <f>AU33*10</f>
        <v>1645.7595000000001</v>
      </c>
      <c r="BJ33" s="39">
        <f>BI33-AU73</f>
        <v>-15.93921999999975</v>
      </c>
      <c r="BK33" s="39">
        <f>AU33*11</f>
        <v>1810.33545</v>
      </c>
      <c r="BL33" s="39">
        <f>BK33-AU74</f>
        <v>50.33545000000004</v>
      </c>
      <c r="BM33" s="39">
        <f>BK33-AU75</f>
        <v>-58.63319000000001</v>
      </c>
      <c r="BN33" s="2" t="s">
        <v>21</v>
      </c>
      <c r="BO33" s="4">
        <v>-3.422</v>
      </c>
      <c r="BP33" s="2">
        <v>700</v>
      </c>
      <c r="BQ33" s="5">
        <f>'Front page'!D9</f>
        <v>699.52</v>
      </c>
      <c r="BR33" s="2">
        <f>2^($BQ33/100/12)</f>
        <v>1.4978917155302716</v>
      </c>
      <c r="BS33" s="1">
        <f>BS26*BR33</f>
        <v>164.76808870832988</v>
      </c>
      <c r="BT33" s="38"/>
      <c r="BU33" s="39">
        <f>BS33*3</f>
        <v>494.3042661249897</v>
      </c>
      <c r="BV33" s="48">
        <f>BU33-BS52</f>
        <v>0.4666072687452356</v>
      </c>
      <c r="BW33" s="41"/>
      <c r="BX33" s="39">
        <f>BS33*5</f>
        <v>823.8404435416494</v>
      </c>
      <c r="BY33" s="52">
        <f>BX33-BS61</f>
        <v>-7.215265769360258</v>
      </c>
      <c r="BZ33" s="39">
        <f>BS33*6</f>
        <v>988.6085322499794</v>
      </c>
      <c r="CA33" s="42">
        <f>BZ33-BS64</f>
        <v>0.9332145374904712</v>
      </c>
      <c r="CB33" s="39">
        <f>BS33*7</f>
        <v>1153.376620958309</v>
      </c>
      <c r="CC33" s="39">
        <f>CB33-BS67</f>
        <v>-21.7032020533818</v>
      </c>
      <c r="CD33" s="44"/>
      <c r="CE33" s="39">
        <f>BS33*9</f>
        <v>1482.912798374969</v>
      </c>
      <c r="CF33" s="53">
        <f>CE33-BS71</f>
        <v>5.454822615536614</v>
      </c>
      <c r="CG33" s="39">
        <f>BS33*10</f>
        <v>1647.6808870832988</v>
      </c>
      <c r="CH33" s="39">
        <f>CG33-BS73</f>
        <v>-14.430531538720516</v>
      </c>
      <c r="CI33" s="39">
        <f>BS33*11</f>
        <v>1812.4489757916288</v>
      </c>
      <c r="CJ33" s="39">
        <f>CI33-BS74</f>
        <v>52.448975791628754</v>
      </c>
      <c r="CK33" s="39">
        <f>CI33-BS75</f>
        <v>-54.78203806264128</v>
      </c>
    </row>
    <row r="34" spans="1:89" ht="12.75">
      <c r="A34" s="2" t="s">
        <v>22</v>
      </c>
      <c r="B34" s="32">
        <f>B33*1.0594630943593</f>
        <v>174.614115716502</v>
      </c>
      <c r="C34" s="38"/>
      <c r="D34" s="39">
        <f>B34*3</f>
        <v>523.8423471495059</v>
      </c>
      <c r="E34" s="40">
        <f>D34-B53</f>
        <v>0.5912165483083527</v>
      </c>
      <c r="F34" s="41"/>
      <c r="G34" s="39">
        <f>B34*5</f>
        <v>873.07057858251</v>
      </c>
      <c r="H34" s="57">
        <f>G34-B62</f>
        <v>-6.929421417490971</v>
      </c>
      <c r="I34" s="39">
        <f>B34*6</f>
        <v>1047.6846942990119</v>
      </c>
      <c r="J34" s="43">
        <f>I34-B65</f>
        <v>1.1824330966160232</v>
      </c>
      <c r="K34" s="39">
        <f>B34*7</f>
        <v>1222.298810015514</v>
      </c>
      <c r="L34" s="39">
        <f>K34-B68</f>
        <v>-22.20912487281157</v>
      </c>
      <c r="M34" s="44"/>
      <c r="N34" s="39">
        <f>B34*9</f>
        <v>1571.527041448518</v>
      </c>
      <c r="O34" s="56">
        <f>N34-B72</f>
        <v>3.5452975215182505</v>
      </c>
      <c r="P34" s="39">
        <f>B34*10</f>
        <v>1746.14115716502</v>
      </c>
      <c r="Q34" s="39">
        <f>P34-B74</f>
        <v>-13.85884283498308</v>
      </c>
      <c r="R34" s="39">
        <f>B34*11</f>
        <v>1920.755272881522</v>
      </c>
      <c r="S34" s="39">
        <f>R34-B75</f>
        <v>56.10022680915881</v>
      </c>
      <c r="T34" s="39">
        <f>R34-B76</f>
        <v>-54.777932142978216</v>
      </c>
      <c r="U34" s="2" t="s">
        <v>22</v>
      </c>
      <c r="V34" s="58">
        <v>175.9</v>
      </c>
      <c r="W34" s="44"/>
      <c r="X34" s="39">
        <f>V34*3</f>
        <v>527.7</v>
      </c>
      <c r="Y34" s="49">
        <f>X34-V53</f>
        <v>1.7000000000000455</v>
      </c>
      <c r="Z34" s="44"/>
      <c r="AA34" s="39">
        <f>V34*5</f>
        <v>879.5</v>
      </c>
      <c r="AB34" s="42">
        <f>AA34-V62</f>
        <v>-0.5</v>
      </c>
      <c r="AC34" s="1">
        <f>V34*6</f>
        <v>1055.4</v>
      </c>
      <c r="AD34" s="43">
        <f>AC34-V65</f>
        <v>3.400000000000091</v>
      </c>
      <c r="AE34" s="1">
        <f>V34*7</f>
        <v>1231.3</v>
      </c>
      <c r="AF34" s="39">
        <f>AE34-V68</f>
        <v>-27.100000000000136</v>
      </c>
      <c r="AG34" s="44"/>
      <c r="AH34" s="39">
        <f>V34*9</f>
        <v>1583.1000000000001</v>
      </c>
      <c r="AI34" s="39">
        <f>AH34-V72</f>
        <v>11.900000000000091</v>
      </c>
      <c r="AJ34" s="39">
        <f>V34*10</f>
        <v>1759</v>
      </c>
      <c r="AK34" s="42">
        <f>AJ34-V74</f>
        <v>-1</v>
      </c>
      <c r="AL34" s="39">
        <f>V34*11</f>
        <v>1934.9</v>
      </c>
      <c r="AM34" s="39">
        <f>AL34-V75</f>
        <v>54.90000000000009</v>
      </c>
      <c r="AN34" s="39">
        <f>AL34-V76</f>
        <v>-36.299999999999955</v>
      </c>
      <c r="AO34" s="1"/>
      <c r="AP34" s="2" t="s">
        <v>22</v>
      </c>
      <c r="AQ34" s="2">
        <v>6</v>
      </c>
      <c r="AR34" s="2">
        <v>800</v>
      </c>
      <c r="AS34" s="5">
        <f>AR34+AQ34</f>
        <v>806</v>
      </c>
      <c r="AT34" s="2">
        <v>1.592912</v>
      </c>
      <c r="AU34" s="1">
        <f>AU26*AT34</f>
        <v>175.22032000000002</v>
      </c>
      <c r="AV34" s="38"/>
      <c r="AW34" s="39">
        <f>AU34*3</f>
        <v>525.66096</v>
      </c>
      <c r="AX34" s="40">
        <f>AW34-AU53</f>
        <v>-0.013639999999895736</v>
      </c>
      <c r="AY34" s="41"/>
      <c r="AZ34" s="39">
        <f>AU34*5</f>
        <v>876.1016000000001</v>
      </c>
      <c r="BA34" s="43">
        <f>AZ34-AU62</f>
        <v>-3.898399999999924</v>
      </c>
      <c r="BB34" s="39">
        <f>AU34*6</f>
        <v>1051.32192</v>
      </c>
      <c r="BC34" s="42">
        <f>BB34-AU65</f>
        <v>-0.02727999999979147</v>
      </c>
      <c r="BD34" s="39">
        <f>AU34*7</f>
        <v>1226.5422400000002</v>
      </c>
      <c r="BE34" s="39">
        <f>BD34-AU68</f>
        <v>-19.763919999999644</v>
      </c>
      <c r="BF34" s="44"/>
      <c r="BG34" s="39">
        <f>AU34*9</f>
        <v>1576.98288</v>
      </c>
      <c r="BH34" s="43">
        <f>BG34-AU72</f>
        <v>4.011920000000146</v>
      </c>
      <c r="BI34" s="39">
        <f>AU34*10</f>
        <v>1752.2032000000002</v>
      </c>
      <c r="BJ34" s="52">
        <f>BI34-AU74</f>
        <v>-7.796799999999848</v>
      </c>
      <c r="BK34" s="39">
        <f>AU34*11</f>
        <v>1927.4235200000003</v>
      </c>
      <c r="BL34" s="39">
        <f>BK34-AU75</f>
        <v>58.45488000000023</v>
      </c>
      <c r="BM34" s="39">
        <f>BK34-AU76</f>
        <v>-46.969119999999975</v>
      </c>
      <c r="BN34" s="2" t="s">
        <v>22</v>
      </c>
      <c r="BO34" s="4">
        <v>8.309</v>
      </c>
      <c r="BP34" s="2">
        <v>800</v>
      </c>
      <c r="BQ34" s="5">
        <f>'Front page'!D10</f>
        <v>801.49</v>
      </c>
      <c r="BR34" s="2">
        <f>2^($BQ34/100/12)</f>
        <v>1.5887678490725472</v>
      </c>
      <c r="BS34" s="1">
        <f>BS26*BR34</f>
        <v>174.7644633979802</v>
      </c>
      <c r="BT34" s="38"/>
      <c r="BU34" s="39">
        <f>BS34*3</f>
        <v>524.2933901939406</v>
      </c>
      <c r="BV34" s="48">
        <f>BU34-BS53</f>
        <v>0.04088257263890682</v>
      </c>
      <c r="BW34" s="41"/>
      <c r="BX34" s="39">
        <f>BS34*5</f>
        <v>873.822316989901</v>
      </c>
      <c r="BY34" s="43">
        <f>BX34-BS62</f>
        <v>-6.177683010099031</v>
      </c>
      <c r="BZ34" s="39">
        <f>BS34*6</f>
        <v>1048.5867803878812</v>
      </c>
      <c r="CA34" s="42">
        <f>BZ34-BS65</f>
        <v>0.08176514527781364</v>
      </c>
      <c r="CB34" s="39">
        <f>BS34*7</f>
        <v>1223.3512437858612</v>
      </c>
      <c r="CC34" s="39">
        <f>CB34-BS68</f>
        <v>-22.149107828346132</v>
      </c>
      <c r="CD34" s="44"/>
      <c r="CE34" s="39">
        <f>BS34*9</f>
        <v>1572.8801705818219</v>
      </c>
      <c r="CF34" s="51">
        <f>CE34-BS72</f>
        <v>2.4239102886840556</v>
      </c>
      <c r="CG34" s="39">
        <f>BS34*10</f>
        <v>1747.644633979802</v>
      </c>
      <c r="CH34" s="52">
        <f>CG34-BS74</f>
        <v>-12.355366020198062</v>
      </c>
      <c r="CI34" s="39">
        <f>BS34*11</f>
        <v>1922.409097377782</v>
      </c>
      <c r="CJ34" s="39">
        <f>CI34-BS75</f>
        <v>55.17808352351199</v>
      </c>
      <c r="CK34" s="39">
        <f>CI34-BS76</f>
        <v>-52.94153804719576</v>
      </c>
    </row>
    <row r="35" spans="1:89" ht="12.75">
      <c r="A35" s="2" t="s">
        <v>23</v>
      </c>
      <c r="B35" s="32">
        <f>B34*1.0594630943593</f>
        <v>184.99721135581726</v>
      </c>
      <c r="C35" s="38"/>
      <c r="D35" s="39">
        <f>B35*3</f>
        <v>554.9916340674517</v>
      </c>
      <c r="E35" s="40">
        <f>D35-B54</f>
        <v>0.6263721137071343</v>
      </c>
      <c r="F35" s="41"/>
      <c r="G35" s="39">
        <f>B35*5</f>
        <v>924.9860567790863</v>
      </c>
      <c r="H35" s="57">
        <f>G35-B63</f>
        <v>-7.34146625709468</v>
      </c>
      <c r="I35" s="39">
        <f>B35*6</f>
        <v>1109.9832681349035</v>
      </c>
      <c r="J35" s="43">
        <f>I35-B66</f>
        <v>1.2527442274135865</v>
      </c>
      <c r="K35" s="39">
        <f>B35*7</f>
        <v>1294.9804794907209</v>
      </c>
      <c r="L35" s="39">
        <f>K35-B69</f>
        <v>-23.529748160760846</v>
      </c>
      <c r="M35" s="44"/>
      <c r="N35" s="39">
        <f>B35*9</f>
        <v>1664.9749022023552</v>
      </c>
      <c r="O35" s="56">
        <f>N35-B73</f>
        <v>3.7561118825717585</v>
      </c>
      <c r="P35" s="39">
        <f>B35*10</f>
        <v>1849.9721135581726</v>
      </c>
      <c r="Q35" s="39">
        <f>P35-B75</f>
        <v>-14.682932514190497</v>
      </c>
      <c r="R35" s="39">
        <f>B35*11</f>
        <v>2034.9693249139898</v>
      </c>
      <c r="S35" s="39">
        <f>R35-B76</f>
        <v>59.436119889489646</v>
      </c>
      <c r="T35" s="39">
        <f>R35-B77</f>
        <v>-58.035197490803284</v>
      </c>
      <c r="U35" s="2" t="s">
        <v>23</v>
      </c>
      <c r="V35" s="58">
        <v>187.9</v>
      </c>
      <c r="W35" s="44"/>
      <c r="X35" s="39">
        <f>V35*3</f>
        <v>563.7</v>
      </c>
      <c r="Y35" s="49">
        <f>X35-V54</f>
        <v>1.3000000000000682</v>
      </c>
      <c r="Z35" s="44"/>
      <c r="AA35" s="39">
        <f>V35*5</f>
        <v>939.5</v>
      </c>
      <c r="AB35" s="42">
        <f>AA35-V63</f>
        <v>-0.5</v>
      </c>
      <c r="AC35" s="1">
        <f>V35*6</f>
        <v>1127.4</v>
      </c>
      <c r="AD35" s="43">
        <f>AC35-V66</f>
        <v>2.6000000000001364</v>
      </c>
      <c r="AE35" s="1">
        <f>V35*7</f>
        <v>1315.3</v>
      </c>
      <c r="AF35" s="43">
        <f>AE35-V69</f>
        <v>-1.5</v>
      </c>
      <c r="AG35" s="44"/>
      <c r="AH35" s="39">
        <f>V35*9</f>
        <v>1691.1000000000001</v>
      </c>
      <c r="AI35" s="39">
        <f>AH35-V73</f>
        <v>23.100000000000136</v>
      </c>
      <c r="AJ35" s="39">
        <f>V35*10</f>
        <v>1879</v>
      </c>
      <c r="AK35" s="42">
        <f>AJ35-V75</f>
        <v>-1</v>
      </c>
      <c r="AL35" s="39">
        <f>V35*11</f>
        <v>2066.9</v>
      </c>
      <c r="AM35" s="39">
        <f>AL35-V76</f>
        <v>95.70000000000005</v>
      </c>
      <c r="AN35" s="39">
        <f>AL35-V77</f>
        <v>-37.09999999999991</v>
      </c>
      <c r="AO35" s="1"/>
      <c r="AP35" s="2" t="s">
        <v>23</v>
      </c>
      <c r="AQ35" s="2">
        <v>-3.5</v>
      </c>
      <c r="AR35" s="2">
        <v>900</v>
      </c>
      <c r="AS35" s="5">
        <f>AR35+AQ35</f>
        <v>896.5</v>
      </c>
      <c r="AT35" s="2">
        <v>1.677912</v>
      </c>
      <c r="AU35" s="1">
        <f>AU26*AT35</f>
        <v>184.57032</v>
      </c>
      <c r="AV35" s="38"/>
      <c r="AW35" s="39">
        <f>AU35*3</f>
        <v>553.71096</v>
      </c>
      <c r="AX35" s="40">
        <f>AW35-AU54</f>
        <v>-0.17424000000005435</v>
      </c>
      <c r="AY35" s="41"/>
      <c r="AZ35" s="39">
        <f>AU35*5</f>
        <v>922.8516000000001</v>
      </c>
      <c r="BA35" s="39">
        <f>AZ35-AU63</f>
        <v>-11.63271999999995</v>
      </c>
      <c r="BB35" s="39">
        <f>AU35*6</f>
        <v>1107.42192</v>
      </c>
      <c r="BC35" s="42">
        <f>BB35-AU66</f>
        <v>-0.3484800000001087</v>
      </c>
      <c r="BD35" s="39">
        <f>AU35*7</f>
        <v>1291.99224</v>
      </c>
      <c r="BE35" s="39">
        <f>BD35-AU69</f>
        <v>-24.61536000000001</v>
      </c>
      <c r="BF35" s="44"/>
      <c r="BG35" s="39">
        <f>AU35*9</f>
        <v>1661.1328800000001</v>
      </c>
      <c r="BH35" s="47">
        <f>BG35-AU73</f>
        <v>-0.5658399999997528</v>
      </c>
      <c r="BI35" s="39">
        <f>AU35*10</f>
        <v>1845.7032000000002</v>
      </c>
      <c r="BJ35" s="39">
        <f>BI35-AU75</f>
        <v>-23.2654399999999</v>
      </c>
      <c r="BK35" s="39">
        <f>AU35*11</f>
        <v>2030.2735200000002</v>
      </c>
      <c r="BL35" s="39">
        <f>BK35-AU76</f>
        <v>55.880879999999934</v>
      </c>
      <c r="BM35" s="39">
        <f>BK35-AU77</f>
        <v>-72.42487999999958</v>
      </c>
      <c r="BN35" s="2" t="s">
        <v>23</v>
      </c>
      <c r="BO35" s="4">
        <v>0.488</v>
      </c>
      <c r="BP35" s="2">
        <v>900</v>
      </c>
      <c r="BQ35" s="5">
        <f>'Front page'!D11</f>
        <v>897.05</v>
      </c>
      <c r="BR35" s="2">
        <f>2^($BQ35/100/12)</f>
        <v>1.678929517908446</v>
      </c>
      <c r="BS35" s="1">
        <f>BS26*BR35</f>
        <v>184.68224696992905</v>
      </c>
      <c r="BT35" s="38"/>
      <c r="BU35" s="39">
        <f>BS35*3</f>
        <v>554.0467409097871</v>
      </c>
      <c r="BV35" s="48">
        <f>BU35-BS54</f>
        <v>0.027202154645010523</v>
      </c>
      <c r="BW35" s="41"/>
      <c r="BX35" s="39">
        <f>BS35*5</f>
        <v>923.4112348496453</v>
      </c>
      <c r="BY35" s="39">
        <f>BX35-BS63</f>
        <v>-10.20427207748969</v>
      </c>
      <c r="BZ35" s="39">
        <f>BS35*6</f>
        <v>1108.0934818195742</v>
      </c>
      <c r="CA35" s="43">
        <f>BZ35-BS66</f>
        <v>0.05440430929002105</v>
      </c>
      <c r="CB35" s="39">
        <f>BS35*7</f>
        <v>1292.7757287895033</v>
      </c>
      <c r="CC35" s="39">
        <f>CB35-BS69</f>
        <v>-25.368980877135755</v>
      </c>
      <c r="CD35" s="44"/>
      <c r="CE35" s="39">
        <f>BS35*9</f>
        <v>1662.1402227293615</v>
      </c>
      <c r="CF35" s="47">
        <f>CE35-BS73</f>
        <v>0.02880410734223915</v>
      </c>
      <c r="CG35" s="39">
        <f>BS35*10</f>
        <v>1846.8224696992907</v>
      </c>
      <c r="CH35" s="39">
        <f>CG35-BS75</f>
        <v>-20.40854415497938</v>
      </c>
      <c r="CI35" s="39">
        <f>BS35*11</f>
        <v>2031.5047166692195</v>
      </c>
      <c r="CJ35" s="39">
        <f>CI35-BS76</f>
        <v>56.15408124424175</v>
      </c>
      <c r="CK35" s="39">
        <f>CI35-BS77</f>
        <v>-65.50531381598717</v>
      </c>
    </row>
    <row r="36" spans="1:89" ht="12.75">
      <c r="A36" s="2" t="s">
        <v>24</v>
      </c>
      <c r="B36" s="32">
        <f>B35*1.0594630943593</f>
        <v>195.99771799087472</v>
      </c>
      <c r="C36" s="38"/>
      <c r="D36" s="39">
        <f>B36*3</f>
        <v>587.9931539726242</v>
      </c>
      <c r="E36" s="40">
        <f>D36-B55</f>
        <v>0.6636181378086121</v>
      </c>
      <c r="F36" s="41"/>
      <c r="G36" s="39">
        <f>B36*5</f>
        <v>979.9885899543735</v>
      </c>
      <c r="H36" s="57">
        <f>G36-B64</f>
        <v>-7.778012557875968</v>
      </c>
      <c r="I36" s="39">
        <f>B36*6</f>
        <v>1175.9863079452484</v>
      </c>
      <c r="J36" s="43">
        <f>I36-B67</f>
        <v>1.3272362756165421</v>
      </c>
      <c r="K36" s="39">
        <f>B36*7</f>
        <v>1371.984025936123</v>
      </c>
      <c r="L36" s="39">
        <f>K36-B70</f>
        <v>-24.928899795894722</v>
      </c>
      <c r="M36" s="44"/>
      <c r="N36" s="39">
        <f>B36*9</f>
        <v>1763.9794619178724</v>
      </c>
      <c r="O36" s="56">
        <f>N36-B74</f>
        <v>3.97946191786923</v>
      </c>
      <c r="P36" s="39">
        <f>B36*10</f>
        <v>1959.977179908747</v>
      </c>
      <c r="Q36" s="39">
        <f>P36-B76</f>
        <v>-15.556025115753073</v>
      </c>
      <c r="R36" s="39">
        <f>B36*11</f>
        <v>2155.9748978996217</v>
      </c>
      <c r="S36" s="39">
        <f>R36-B77</f>
        <v>62.97037549482866</v>
      </c>
      <c r="T36" s="39">
        <f>R36-B78</f>
        <v>-61.48614991535942</v>
      </c>
      <c r="U36" s="2" t="s">
        <v>24</v>
      </c>
      <c r="V36" s="58">
        <v>196.4</v>
      </c>
      <c r="W36" s="44"/>
      <c r="X36" s="39">
        <f>V36*3</f>
        <v>589.2</v>
      </c>
      <c r="Y36" s="40">
        <f>X36-V55</f>
        <v>0.8000000000000682</v>
      </c>
      <c r="Z36" s="44"/>
      <c r="AA36" s="39">
        <f>V36*5</f>
        <v>982</v>
      </c>
      <c r="AB36" s="43">
        <f>AA36-V64</f>
        <v>-3.6000000000000227</v>
      </c>
      <c r="AC36" s="1">
        <f>V36*6</f>
        <v>1178.4</v>
      </c>
      <c r="AD36" s="43">
        <f>AC36-V67</f>
        <v>1.6000000000001364</v>
      </c>
      <c r="AE36" s="1">
        <f>V36*7</f>
        <v>1374.8</v>
      </c>
      <c r="AF36" s="39">
        <f>AE36-V70</f>
        <v>-32.40000000000009</v>
      </c>
      <c r="AG36" s="44"/>
      <c r="AH36" s="39">
        <f>V36*9</f>
        <v>1767.6000000000001</v>
      </c>
      <c r="AI36" s="43">
        <f>AH36-V74</f>
        <v>7.600000000000136</v>
      </c>
      <c r="AJ36" s="39">
        <f>V36*10</f>
        <v>1964</v>
      </c>
      <c r="AK36" s="39">
        <f>AJ36-V76</f>
        <v>-7.2000000000000455</v>
      </c>
      <c r="AL36" s="39">
        <f>V36*11</f>
        <v>2160.4</v>
      </c>
      <c r="AM36" s="39">
        <f>AL36-V77</f>
        <v>56.40000000000009</v>
      </c>
      <c r="AN36" s="39">
        <f>AL36-V78</f>
        <v>-89.19999999999982</v>
      </c>
      <c r="AO36" s="1"/>
      <c r="AP36" s="2" t="s">
        <v>24</v>
      </c>
      <c r="AQ36" s="2">
        <v>5.5</v>
      </c>
      <c r="AR36" s="2">
        <v>1000</v>
      </c>
      <c r="AS36" s="5">
        <f>AR36+AQ36</f>
        <v>1005.5</v>
      </c>
      <c r="AT36" s="2">
        <v>1.787467</v>
      </c>
      <c r="AU36" s="1">
        <f>AU26*AT36</f>
        <v>196.62136999999998</v>
      </c>
      <c r="AV36" s="38"/>
      <c r="AW36" s="39">
        <f>AU36*3</f>
        <v>589.86411</v>
      </c>
      <c r="AX36" s="49">
        <f>AW36-AU55</f>
        <v>1.6857499999999845</v>
      </c>
      <c r="AY36" s="41"/>
      <c r="AZ36" s="39">
        <f>AU36*5</f>
        <v>983.1068499999999</v>
      </c>
      <c r="BA36" s="43">
        <f>AZ36-AU64</f>
        <v>-4.089470000000233</v>
      </c>
      <c r="BB36" s="39">
        <f>AU36*6</f>
        <v>1179.72822</v>
      </c>
      <c r="BC36" s="42">
        <f>BB36-AU67</f>
        <v>3.371499999999969</v>
      </c>
      <c r="BD36" s="39">
        <f>AU36*7</f>
        <v>1376.3495899999998</v>
      </c>
      <c r="BE36" s="39">
        <f>BD36-AU70</f>
        <v>-25.412970000000314</v>
      </c>
      <c r="BF36" s="44"/>
      <c r="BG36" s="39">
        <f>AU36*9</f>
        <v>1769.59233</v>
      </c>
      <c r="BH36" s="43">
        <f>BG36-AU74</f>
        <v>9.592329999999947</v>
      </c>
      <c r="BI36" s="39">
        <f>AU36*10</f>
        <v>1966.2136999999998</v>
      </c>
      <c r="BJ36" s="52">
        <f>BI36-AU76</f>
        <v>-8.178940000000466</v>
      </c>
      <c r="BK36" s="39">
        <f>AU36*11</f>
        <v>2162.8350699999996</v>
      </c>
      <c r="BL36" s="39">
        <f>BK36-AU77</f>
        <v>60.13666999999987</v>
      </c>
      <c r="BM36" s="39">
        <f>BK36-AU78</f>
        <v>-52.705730000000585</v>
      </c>
      <c r="BN36" s="2" t="s">
        <v>24</v>
      </c>
      <c r="BO36" s="4">
        <v>6.842</v>
      </c>
      <c r="BP36" s="2">
        <v>1000</v>
      </c>
      <c r="BQ36" s="5">
        <f>'Front page'!D12</f>
        <v>1002.73</v>
      </c>
      <c r="BR36" s="2">
        <f>2^($BQ36/100/12)</f>
        <v>1.7846093866967474</v>
      </c>
      <c r="BS36" s="1">
        <f>BS26*BR36</f>
        <v>196.30703253664223</v>
      </c>
      <c r="BT36" s="38"/>
      <c r="BU36" s="39">
        <f>BS36*3</f>
        <v>588.9210976099266</v>
      </c>
      <c r="BV36" s="49">
        <f>BU36-BS55</f>
        <v>1.3811861040811664</v>
      </c>
      <c r="BW36" s="41"/>
      <c r="BX36" s="39">
        <f>BS36*5</f>
        <v>981.5351626832112</v>
      </c>
      <c r="BY36" s="43">
        <f>BX36-BS64</f>
        <v>-6.140155029277707</v>
      </c>
      <c r="BZ36" s="39">
        <f>BS36*6</f>
        <v>1177.8421952198532</v>
      </c>
      <c r="CA36" s="43">
        <f>BZ36-BS67</f>
        <v>2.7623722081623328</v>
      </c>
      <c r="CB36" s="39">
        <f>BS36*7</f>
        <v>1374.1492277564955</v>
      </c>
      <c r="CC36" s="39">
        <f>CB36-BS70</f>
        <v>-23.96647942734603</v>
      </c>
      <c r="CD36" s="44"/>
      <c r="CE36" s="39">
        <f>BS36*9</f>
        <v>1766.76329282978</v>
      </c>
      <c r="CF36" s="43">
        <f>CE36-BS74</f>
        <v>6.7632928297800845</v>
      </c>
      <c r="CG36" s="39">
        <f>BS36*10</f>
        <v>1963.0703253664224</v>
      </c>
      <c r="CH36" s="52">
        <f>CG36-BS76</f>
        <v>-12.280310058555415</v>
      </c>
      <c r="CI36" s="39">
        <f>BS36*11</f>
        <v>2159.3773579030644</v>
      </c>
      <c r="CJ36" s="39">
        <f>CI36-BS77</f>
        <v>62.36732741785772</v>
      </c>
      <c r="CK36" s="39">
        <f>CI36-BS78</f>
        <v>-56.70079711750395</v>
      </c>
    </row>
    <row r="37" spans="1:89" ht="12.75">
      <c r="A37" s="2" t="s">
        <v>28</v>
      </c>
      <c r="B37" s="32">
        <f>B36*1.0594630943593</f>
        <v>207.65234878997265</v>
      </c>
      <c r="C37" s="38"/>
      <c r="D37" s="39">
        <f>B37*3</f>
        <v>622.957046369918</v>
      </c>
      <c r="E37" s="40">
        <f>D37-B56</f>
        <v>0.7030789257555625</v>
      </c>
      <c r="F37" s="41"/>
      <c r="G37" s="39">
        <f>B37*5</f>
        <v>1038.2617439498633</v>
      </c>
      <c r="H37" s="57">
        <f>G37-B65</f>
        <v>-8.240517252532527</v>
      </c>
      <c r="I37" s="39">
        <f>B37*6</f>
        <v>1245.914092739836</v>
      </c>
      <c r="J37" s="43">
        <f>I37-B68</f>
        <v>1.406157851510443</v>
      </c>
      <c r="K37" s="39">
        <f>B37*7</f>
        <v>1453.5664415298086</v>
      </c>
      <c r="L37" s="39">
        <f>K37-B71</f>
        <v>-26.411249316731528</v>
      </c>
      <c r="M37" s="44"/>
      <c r="N37" s="39">
        <f>B37*9</f>
        <v>1868.8711391097538</v>
      </c>
      <c r="O37" s="56">
        <f>N37-B75</f>
        <v>4.216093037390692</v>
      </c>
      <c r="P37" s="39">
        <f>B37*10</f>
        <v>2076.5234878997267</v>
      </c>
      <c r="Q37" s="39">
        <f>P37-B77</f>
        <v>-16.481034505066418</v>
      </c>
      <c r="R37" s="39">
        <f>B37*11</f>
        <v>2284.1758366896993</v>
      </c>
      <c r="S37" s="39">
        <f>R37-B78</f>
        <v>66.71478887471812</v>
      </c>
      <c r="T37" s="39">
        <f>R37-B79</f>
        <v>-65.14230664956585</v>
      </c>
      <c r="U37" s="2" t="s">
        <v>28</v>
      </c>
      <c r="V37" s="58">
        <v>208.5</v>
      </c>
      <c r="W37" s="44"/>
      <c r="X37" s="39">
        <f>V37*3</f>
        <v>625.5</v>
      </c>
      <c r="Y37" s="49">
        <f>X37-V56</f>
        <v>-3.7000000000000455</v>
      </c>
      <c r="Z37" s="44"/>
      <c r="AA37" s="39">
        <f>V37*5</f>
        <v>1042.5</v>
      </c>
      <c r="AB37" s="57">
        <f>AA37-V65</f>
        <v>-9.5</v>
      </c>
      <c r="AC37" s="1">
        <f>V37*6</f>
        <v>1251</v>
      </c>
      <c r="AD37" s="57">
        <f>AC37-V68</f>
        <v>-7.400000000000091</v>
      </c>
      <c r="AE37" s="1">
        <f>V37*7</f>
        <v>1459.5</v>
      </c>
      <c r="AF37" s="39">
        <f>AE37-V71</f>
        <v>-43.700000000000045</v>
      </c>
      <c r="AG37" s="44"/>
      <c r="AH37" s="39">
        <f>V37*9</f>
        <v>1876.5</v>
      </c>
      <c r="AI37" s="46">
        <f>AH37-V75</f>
        <v>-3.5</v>
      </c>
      <c r="AJ37" s="39">
        <f>V37*10</f>
        <v>2085</v>
      </c>
      <c r="AK37" s="39">
        <f>AJ37-V77</f>
        <v>-19</v>
      </c>
      <c r="AL37" s="39">
        <f>V37*11</f>
        <v>2293.5</v>
      </c>
      <c r="AM37" s="39">
        <f>AL37-V78</f>
        <v>43.90000000000009</v>
      </c>
      <c r="AN37" s="39">
        <f>AL37-V79</f>
        <v>-60.09999999999991</v>
      </c>
      <c r="AO37" s="1"/>
      <c r="AP37" s="2" t="s">
        <v>28</v>
      </c>
      <c r="AQ37" s="2">
        <v>0.5</v>
      </c>
      <c r="AR37" s="2">
        <v>1100</v>
      </c>
      <c r="AS37" s="5">
        <f>AR37+AQ37</f>
        <v>1100.5</v>
      </c>
      <c r="AT37" s="2">
        <v>1.888294</v>
      </c>
      <c r="AU37" s="1">
        <f>AU26*AT37</f>
        <v>207.71233999999998</v>
      </c>
      <c r="AV37" s="38"/>
      <c r="AW37" s="39">
        <f>AU37*3</f>
        <v>623.1370199999999</v>
      </c>
      <c r="AX37" s="40">
        <f>AW37-AU56</f>
        <v>-0.0160600000000386</v>
      </c>
      <c r="AY37" s="41"/>
      <c r="AZ37" s="39">
        <f>AU37*5</f>
        <v>1038.5617</v>
      </c>
      <c r="BA37" s="39">
        <f>AZ37-AU65</f>
        <v>-12.787499999999909</v>
      </c>
      <c r="BB37" s="39">
        <f>AU37*6</f>
        <v>1246.2740399999998</v>
      </c>
      <c r="BC37" s="42">
        <f>BB37-AU68</f>
        <v>-0.0321200000000772</v>
      </c>
      <c r="BD37" s="39">
        <f>AU37*7</f>
        <v>1453.9863799999998</v>
      </c>
      <c r="BE37" s="39">
        <f>BD37-AU71</f>
        <v>-22.57618000000025</v>
      </c>
      <c r="BF37" s="44"/>
      <c r="BG37" s="39">
        <f>AU37*9</f>
        <v>1869.41106</v>
      </c>
      <c r="BH37" s="47">
        <f>BG37-AU75</f>
        <v>0.4424199999998564</v>
      </c>
      <c r="BI37" s="39">
        <f>AU37*10</f>
        <v>2077.1234</v>
      </c>
      <c r="BJ37" s="39">
        <f>BI37-AU77</f>
        <v>-25.574999999999818</v>
      </c>
      <c r="BK37" s="39">
        <f>AU37*11</f>
        <v>2284.83574</v>
      </c>
      <c r="BL37" s="39">
        <f>BK37-AU78</f>
        <v>69.29493999999977</v>
      </c>
      <c r="BM37" s="39">
        <f>BK37-AU79</f>
        <v>-67.8777</v>
      </c>
      <c r="BN37" s="2" t="s">
        <v>28</v>
      </c>
      <c r="BO37" s="4">
        <v>2.444</v>
      </c>
      <c r="BP37" s="2">
        <v>1100</v>
      </c>
      <c r="BQ37" s="5">
        <f>'Front page'!D13</f>
        <v>1100.93</v>
      </c>
      <c r="BR37" s="2">
        <f>2^($BQ37/100/12)</f>
        <v>1.88876297570684</v>
      </c>
      <c r="BS37" s="1">
        <f>BS26*BR37</f>
        <v>207.7639273277524</v>
      </c>
      <c r="BT37" s="38"/>
      <c r="BU37" s="39">
        <f>BS37*3</f>
        <v>623.2917819832572</v>
      </c>
      <c r="BV37" s="48">
        <f>BU37-BS56</f>
        <v>0.5416061761535502</v>
      </c>
      <c r="BW37" s="41"/>
      <c r="BX37" s="39">
        <f>BS37*5</f>
        <v>1038.819636638762</v>
      </c>
      <c r="BY37" s="39">
        <f>BX37-BS65</f>
        <v>-9.6853786038414</v>
      </c>
      <c r="BZ37" s="39">
        <f>BS37*6</f>
        <v>1246.5835639665145</v>
      </c>
      <c r="CA37" s="42">
        <f>BZ37-BS68</f>
        <v>1.0832123523071004</v>
      </c>
      <c r="CB37" s="39">
        <f>BS37*7</f>
        <v>1454.347491294267</v>
      </c>
      <c r="CC37" s="39">
        <f>CB37-BS71</f>
        <v>-23.110484465165428</v>
      </c>
      <c r="CD37" s="44"/>
      <c r="CE37" s="39">
        <f>BS37*9</f>
        <v>1869.8753459497716</v>
      </c>
      <c r="CF37" s="47">
        <f>CE37-BS75</f>
        <v>2.644332095501568</v>
      </c>
      <c r="CG37" s="39">
        <f>BS37*10</f>
        <v>2077.639273277524</v>
      </c>
      <c r="CH37" s="39">
        <f>CG37-BS77</f>
        <v>-19.3707572076828</v>
      </c>
      <c r="CI37" s="39">
        <f>BS37*11</f>
        <v>2285.4032006052767</v>
      </c>
      <c r="CJ37" s="39">
        <f>CI37-BS78</f>
        <v>69.32504558470828</v>
      </c>
      <c r="CK37" s="39">
        <f>CI37-BS79</f>
        <v>-64.75644541810516</v>
      </c>
    </row>
    <row r="38" spans="1:89" ht="12.75">
      <c r="A38" s="2" t="s">
        <v>6</v>
      </c>
      <c r="B38" s="32">
        <f>B37*1.0594630943593</f>
        <v>220.00000000000009</v>
      </c>
      <c r="C38" s="38"/>
      <c r="D38" s="39">
        <f>B38*3</f>
        <v>660.0000000000002</v>
      </c>
      <c r="E38" s="40">
        <f>D38-B57</f>
        <v>0.7448861742597046</v>
      </c>
      <c r="F38" s="41"/>
      <c r="G38" s="39">
        <f>B38*5</f>
        <v>1100.0000000000005</v>
      </c>
      <c r="H38" s="57">
        <f>G38-B66</f>
        <v>-8.730523907489442</v>
      </c>
      <c r="I38" s="39">
        <f>B38*6</f>
        <v>1320.0000000000005</v>
      </c>
      <c r="J38" s="43">
        <f>I38-B69</f>
        <v>1.489772348518727</v>
      </c>
      <c r="K38" s="39">
        <f>B38*7</f>
        <v>1540.0000000000007</v>
      </c>
      <c r="L38" s="39">
        <f>K38-B72</f>
        <v>-27.981743926999116</v>
      </c>
      <c r="M38" s="44"/>
      <c r="N38" s="39">
        <f>B38*9</f>
        <v>1980.0000000000007</v>
      </c>
      <c r="O38" s="56">
        <f>N38-B76</f>
        <v>4.466794975500534</v>
      </c>
      <c r="P38" s="39">
        <f>B38*10</f>
        <v>2200.000000000001</v>
      </c>
      <c r="Q38" s="39">
        <f>P38-B78</f>
        <v>-17.461047814980247</v>
      </c>
      <c r="R38" s="39">
        <f>B38*11</f>
        <v>2420.000000000001</v>
      </c>
      <c r="S38" s="39">
        <f>R38-B79</f>
        <v>70.68185666073578</v>
      </c>
      <c r="T38" s="39">
        <f>R38-B80</f>
        <v>-69.01586977665147</v>
      </c>
      <c r="U38" s="2" t="s">
        <v>6</v>
      </c>
      <c r="V38" s="58">
        <f>V26*2</f>
        <v>220</v>
      </c>
      <c r="W38" s="44"/>
      <c r="X38" s="39">
        <f>V38*3</f>
        <v>660</v>
      </c>
      <c r="Y38" s="49">
        <f>X38-V57</f>
        <v>1.6000000000000227</v>
      </c>
      <c r="Z38" s="44"/>
      <c r="AA38" s="1">
        <f>V38*5</f>
        <v>1100</v>
      </c>
      <c r="AB38" s="39">
        <f>AA38-V66</f>
        <v>-24.799999999999955</v>
      </c>
      <c r="AC38" s="1">
        <f>V38*6</f>
        <v>1320</v>
      </c>
      <c r="AD38" s="43">
        <f>AC38-V69</f>
        <v>3.2000000000000455</v>
      </c>
      <c r="AE38" s="1">
        <f>V38*7</f>
        <v>1540</v>
      </c>
      <c r="AF38" s="39">
        <f>AE38-V72</f>
        <v>-31.200000000000045</v>
      </c>
      <c r="AG38" s="44"/>
      <c r="AH38" s="39">
        <f>V38*9</f>
        <v>1980</v>
      </c>
      <c r="AI38" s="43">
        <f>AH38-V76</f>
        <v>8.799999999999955</v>
      </c>
      <c r="AJ38" s="39">
        <f>V38*10</f>
        <v>2200</v>
      </c>
      <c r="AK38" s="39">
        <f>AJ38-V78</f>
        <v>-49.59999999999991</v>
      </c>
      <c r="AL38" s="39">
        <f>V38*11</f>
        <v>2420</v>
      </c>
      <c r="AM38" s="39">
        <f>AL38-V79</f>
        <v>66.40000000000009</v>
      </c>
      <c r="AN38" s="39">
        <f>AL38-V80</f>
        <v>-96.80000000000018</v>
      </c>
      <c r="AO38" s="1"/>
      <c r="AP38" s="2" t="s">
        <v>6</v>
      </c>
      <c r="AQ38" s="2">
        <v>0</v>
      </c>
      <c r="AR38" s="2"/>
      <c r="AS38" s="2"/>
      <c r="AT38" s="2">
        <v>2</v>
      </c>
      <c r="AU38" s="62">
        <f>AU26*AT38</f>
        <v>220</v>
      </c>
      <c r="AV38" s="38"/>
      <c r="AW38" s="39">
        <f>AU38*3</f>
        <v>660</v>
      </c>
      <c r="AX38" s="49">
        <f>AW38-AU57</f>
        <v>1.6961999999999762</v>
      </c>
      <c r="AY38" s="41"/>
      <c r="AZ38" s="39">
        <f>AU38*5</f>
        <v>1100</v>
      </c>
      <c r="BA38" s="52">
        <f>AZ38-AU66</f>
        <v>-7.770400000000109</v>
      </c>
      <c r="BB38" s="39">
        <f>AU38*6</f>
        <v>1320</v>
      </c>
      <c r="BC38" s="42">
        <f>BB38-AU69</f>
        <v>3.3923999999999523</v>
      </c>
      <c r="BD38" s="39">
        <f>AU38*7</f>
        <v>1540</v>
      </c>
      <c r="BE38" s="39">
        <f>BD38-AU72</f>
        <v>-32.97095999999988</v>
      </c>
      <c r="BF38" s="44"/>
      <c r="BG38" s="39">
        <f>AU38*9</f>
        <v>1980</v>
      </c>
      <c r="BH38" s="43">
        <f>BG38-AU76</f>
        <v>5.607359999999744</v>
      </c>
      <c r="BI38" s="39">
        <f>AU38*10</f>
        <v>2200</v>
      </c>
      <c r="BJ38" s="39">
        <f>BI38-AU78</f>
        <v>-15.540800000000218</v>
      </c>
      <c r="BK38" s="39">
        <f>AU38*11</f>
        <v>2420</v>
      </c>
      <c r="BL38" s="39">
        <f>BK38-AU79</f>
        <v>67.28656000000001</v>
      </c>
      <c r="BM38" s="39">
        <f>BK38-AU80</f>
        <v>-72.61231999999973</v>
      </c>
      <c r="BN38" s="2" t="s">
        <v>6</v>
      </c>
      <c r="BO38" s="2">
        <v>0</v>
      </c>
      <c r="BP38" s="2">
        <v>1200</v>
      </c>
      <c r="BQ38" s="5">
        <f>'Front page'!D14</f>
        <v>1200</v>
      </c>
      <c r="BR38" s="2">
        <f>2^($BQ38/100/12)</f>
        <v>2</v>
      </c>
      <c r="BS38" s="62">
        <f>BS26*BR38</f>
        <v>220</v>
      </c>
      <c r="BT38" s="38"/>
      <c r="BU38" s="39">
        <f>BS38*3</f>
        <v>660</v>
      </c>
      <c r="BV38" s="49">
        <f>BU38-BS57</f>
        <v>0.9276451666804633</v>
      </c>
      <c r="BW38" s="41"/>
      <c r="BX38" s="39">
        <f>BS38*5</f>
        <v>1100</v>
      </c>
      <c r="BY38" s="52">
        <f>BX38-BS66</f>
        <v>-8.039077510284187</v>
      </c>
      <c r="BZ38" s="39">
        <f>BS38*6</f>
        <v>1320</v>
      </c>
      <c r="CA38" s="43">
        <f>BZ38-BS69</f>
        <v>1.8552903333609265</v>
      </c>
      <c r="CB38" s="39">
        <f>BS38*7</f>
        <v>1540</v>
      </c>
      <c r="CC38" s="39">
        <f>CB38-BS72</f>
        <v>-30.456260293137802</v>
      </c>
      <c r="CD38" s="44"/>
      <c r="CE38" s="39">
        <f>BS38*9</f>
        <v>1980</v>
      </c>
      <c r="CF38" s="43">
        <f>CE38-BS76</f>
        <v>4.649364575022219</v>
      </c>
      <c r="CG38" s="39">
        <f>BS38*10</f>
        <v>2200</v>
      </c>
      <c r="CH38" s="39">
        <f>CG38-BS78</f>
        <v>-16.078155020568374</v>
      </c>
      <c r="CI38" s="39">
        <f>BS38*11</f>
        <v>2420</v>
      </c>
      <c r="CJ38" s="39">
        <f>CI38-BS79</f>
        <v>69.84035397661819</v>
      </c>
      <c r="CK38" s="39">
        <f>CI38-BS80</f>
        <v>-71.00070322841475</v>
      </c>
    </row>
    <row r="39" spans="1:89" ht="12.75">
      <c r="A39" s="2" t="s">
        <v>29</v>
      </c>
      <c r="B39" s="32">
        <f>B38*1.0594630943593</f>
        <v>233.08188075904505</v>
      </c>
      <c r="C39" s="38"/>
      <c r="D39" s="39">
        <f>B39*3</f>
        <v>699.2456422771352</v>
      </c>
      <c r="E39" s="40">
        <f>D39-B58</f>
        <v>0.7891794111267245</v>
      </c>
      <c r="F39" s="41"/>
      <c r="G39" s="39">
        <f>B39*5</f>
        <v>1165.4094037952252</v>
      </c>
      <c r="H39" s="57">
        <f>G39-B67</f>
        <v>-9.249667874406668</v>
      </c>
      <c r="I39" s="39">
        <f>B39*6</f>
        <v>1398.4912845542704</v>
      </c>
      <c r="J39" s="43">
        <f>I39-B70</f>
        <v>1.5783588222525395</v>
      </c>
      <c r="K39" s="39">
        <f>B39*7</f>
        <v>1631.5731653133153</v>
      </c>
      <c r="L39" s="39">
        <f>K39-B73</f>
        <v>-29.645625006468208</v>
      </c>
      <c r="M39" s="44"/>
      <c r="N39" s="39">
        <f>B39*9</f>
        <v>2097.7369268314055</v>
      </c>
      <c r="O39" s="56">
        <f>N39-B77</f>
        <v>4.732404426612447</v>
      </c>
      <c r="P39" s="39">
        <f>B39*10</f>
        <v>2330.8188075904504</v>
      </c>
      <c r="Q39" s="39">
        <f>P39-B79</f>
        <v>-18.4993357488147</v>
      </c>
      <c r="R39" s="39">
        <f>B39*11</f>
        <v>2563.9006883494953</v>
      </c>
      <c r="S39" s="39">
        <f>R39-B80</f>
        <v>74.88481857284296</v>
      </c>
      <c r="T39" s="39">
        <f>R39-B81</f>
        <v>-73.11976695346948</v>
      </c>
      <c r="U39" s="2" t="s">
        <v>29</v>
      </c>
      <c r="V39" s="58">
        <f>V27*2</f>
        <v>235</v>
      </c>
      <c r="W39" s="44"/>
      <c r="X39" s="39">
        <f>V39*3</f>
        <v>705</v>
      </c>
      <c r="Y39" s="49">
        <f>X39-V58</f>
        <v>1.3999999999999773</v>
      </c>
      <c r="Z39" s="44"/>
      <c r="AA39" s="1">
        <f>V39*5</f>
        <v>1175</v>
      </c>
      <c r="AB39" s="42">
        <f>AA39-V67</f>
        <v>-1.7999999999999545</v>
      </c>
      <c r="AC39" s="1">
        <f>V39*6</f>
        <v>1410</v>
      </c>
      <c r="AD39" s="43">
        <f>AC39-V70</f>
        <v>2.7999999999999545</v>
      </c>
      <c r="AE39" s="1">
        <f>V39*7</f>
        <v>1645</v>
      </c>
      <c r="AF39" s="39">
        <f>AE39-V73</f>
        <v>-23</v>
      </c>
      <c r="AG39" s="44"/>
      <c r="AH39" s="39">
        <f>V39*9</f>
        <v>2115</v>
      </c>
      <c r="AI39" s="39">
        <f>AH39-V77</f>
        <v>11</v>
      </c>
      <c r="AJ39" s="39">
        <f>V39*10</f>
        <v>2350</v>
      </c>
      <c r="AK39" s="43">
        <f>AJ39-V79</f>
        <v>-3.599999999999909</v>
      </c>
      <c r="AL39" s="39">
        <f>V39*11</f>
        <v>2585</v>
      </c>
      <c r="AM39" s="39">
        <f>AL39-V80</f>
        <v>68.19999999999982</v>
      </c>
      <c r="AN39" s="39">
        <f>AL39-V81</f>
        <v>-48.59999999999991</v>
      </c>
      <c r="AO39" s="1"/>
      <c r="AP39" s="2" t="s">
        <v>29</v>
      </c>
      <c r="AQ39" s="2">
        <v>4</v>
      </c>
      <c r="AR39" s="2"/>
      <c r="AS39" s="2"/>
      <c r="AT39" s="2"/>
      <c r="AU39" s="62">
        <f>AU27*2</f>
        <v>233.62108</v>
      </c>
      <c r="AV39" s="38"/>
      <c r="AW39" s="39">
        <f>AU39*3</f>
        <v>700.86324</v>
      </c>
      <c r="AX39" s="40">
        <f>AW39-AU58</f>
        <v>-0.0180400000000418</v>
      </c>
      <c r="AY39" s="41"/>
      <c r="AZ39" s="39">
        <f>AU39*5</f>
        <v>1168.1054</v>
      </c>
      <c r="BA39" s="52">
        <f>AZ39-AU67</f>
        <v>-8.251320000000078</v>
      </c>
      <c r="BB39" s="39">
        <f>AU39*6</f>
        <v>1401.72648</v>
      </c>
      <c r="BC39" s="42">
        <f>BB39-AU70</f>
        <v>-0.0360800000000836</v>
      </c>
      <c r="BD39" s="39">
        <f>AU39*7</f>
        <v>1635.3475600000002</v>
      </c>
      <c r="BE39" s="39">
        <f>BD39-AU73</f>
        <v>-26.35115999999971</v>
      </c>
      <c r="BF39" s="44"/>
      <c r="BG39" s="39">
        <f>AU39*9</f>
        <v>2102.58972</v>
      </c>
      <c r="BH39" s="43">
        <f>BG39-AU77</f>
        <v>-0.10867999999982203</v>
      </c>
      <c r="BI39" s="39">
        <f>AU39*10</f>
        <v>2336.2108</v>
      </c>
      <c r="BJ39" s="39">
        <f>BI39-AU79</f>
        <v>-16.502640000000156</v>
      </c>
      <c r="BK39" s="39">
        <f>AU39*11</f>
        <v>2569.83188</v>
      </c>
      <c r="BL39" s="39">
        <f>BK39-AU80</f>
        <v>77.21956000000046</v>
      </c>
      <c r="BM39" s="39">
        <f>BK39-AU81</f>
        <v>-63.38331999999991</v>
      </c>
      <c r="BN39" s="2" t="s">
        <v>29</v>
      </c>
      <c r="BO39" s="4">
        <v>6.354</v>
      </c>
      <c r="BP39" s="2">
        <v>1300</v>
      </c>
      <c r="BQ39" s="2"/>
      <c r="BR39" s="2"/>
      <c r="BS39" s="62">
        <f>BS27*2</f>
        <v>233.40387673178375</v>
      </c>
      <c r="BT39" s="38"/>
      <c r="BU39" s="39">
        <f>BS39*3</f>
        <v>700.2116301953513</v>
      </c>
      <c r="BV39" s="48">
        <f>BU39-BS58</f>
        <v>1.153776603430515</v>
      </c>
      <c r="BW39" s="41"/>
      <c r="BX39" s="39">
        <f>BS39*5</f>
        <v>1167.0193836589187</v>
      </c>
      <c r="BY39" s="52">
        <f>BX39-BS67</f>
        <v>-8.060439352772164</v>
      </c>
      <c r="BZ39" s="39">
        <f>BS39*6</f>
        <v>1400.4232603907026</v>
      </c>
      <c r="CA39" s="42">
        <f>BZ39-BS70</f>
        <v>2.30755320686103</v>
      </c>
      <c r="CB39" s="39">
        <f>BS39*7</f>
        <v>1633.8271371224862</v>
      </c>
      <c r="CC39" s="39">
        <f>CB39-BS73</f>
        <v>-28.284281499533108</v>
      </c>
      <c r="CD39" s="44"/>
      <c r="CE39" s="39">
        <f>BS39*9</f>
        <v>2100.6348905860536</v>
      </c>
      <c r="CF39" s="47">
        <f>CE39-BS77</f>
        <v>3.624860100846945</v>
      </c>
      <c r="CG39" s="39">
        <f>BS39*10</f>
        <v>2334.0387673178375</v>
      </c>
      <c r="CH39" s="39">
        <f>CG39-BS79</f>
        <v>-16.120878705544328</v>
      </c>
      <c r="CI39" s="39">
        <f>BS39*11</f>
        <v>2567.4426440496213</v>
      </c>
      <c r="CJ39" s="39">
        <f>CI39-BS80</f>
        <v>76.44194082120657</v>
      </c>
      <c r="CK39" s="39">
        <f>CI39-BS81</f>
        <v>-68.84677528365683</v>
      </c>
    </row>
    <row r="40" spans="1:89" ht="12.75">
      <c r="A40" s="2" t="s">
        <v>12</v>
      </c>
      <c r="B40" s="32">
        <f>B39*1.0594630943593</f>
        <v>246.94165062806215</v>
      </c>
      <c r="C40" s="38"/>
      <c r="D40" s="39">
        <f>B40*3</f>
        <v>740.8249518841865</v>
      </c>
      <c r="E40" s="40">
        <f>D40-B59</f>
        <v>0.8361064609168807</v>
      </c>
      <c r="F40" s="41"/>
      <c r="G40" s="39">
        <f>B40*5</f>
        <v>1234.7082531403107</v>
      </c>
      <c r="H40" s="57">
        <f>G40-B68</f>
        <v>-9.799681748014791</v>
      </c>
      <c r="I40" s="39">
        <f>B40*6</f>
        <v>1481.649903768373</v>
      </c>
      <c r="J40" s="43">
        <f>I40-B71</f>
        <v>1.6722129218328519</v>
      </c>
      <c r="K40" s="39">
        <f>B40*7</f>
        <v>1728.591554396435</v>
      </c>
      <c r="L40" s="39">
        <f>K40-B74</f>
        <v>-31.408445603568225</v>
      </c>
      <c r="M40" s="44"/>
      <c r="N40" s="39">
        <f>B40*9</f>
        <v>2222.474855652559</v>
      </c>
      <c r="O40" s="56">
        <f>N40-B78</f>
        <v>5.013807837578042</v>
      </c>
      <c r="P40" s="39">
        <f>B40*10</f>
        <v>2469.4165062806214</v>
      </c>
      <c r="Q40" s="39">
        <f>P40-B80</f>
        <v>-19.599363496030946</v>
      </c>
      <c r="R40" s="39">
        <f>B40*11</f>
        <v>2716.3581569086837</v>
      </c>
      <c r="S40" s="39">
        <f>R40-B81</f>
        <v>79.33770160571885</v>
      </c>
      <c r="T40" s="39">
        <f>R40-B82</f>
        <v>-77.46769455535332</v>
      </c>
      <c r="U40" s="2" t="s">
        <v>12</v>
      </c>
      <c r="V40" s="58">
        <f>V28*2</f>
        <v>246.4</v>
      </c>
      <c r="W40" s="44"/>
      <c r="X40" s="39">
        <f>V40*3</f>
        <v>739.2</v>
      </c>
      <c r="Y40" s="50">
        <f>X40-V59</f>
        <v>-12.399999999999977</v>
      </c>
      <c r="Z40" s="44"/>
      <c r="AA40" s="1">
        <f>V40*5</f>
        <v>1232</v>
      </c>
      <c r="AB40" s="39">
        <f>AA40-V68</f>
        <v>-26.40000000000009</v>
      </c>
      <c r="AC40" s="1">
        <f>V40*6</f>
        <v>1478.4</v>
      </c>
      <c r="AD40" s="39">
        <f>AC40-V71</f>
        <v>-24.799999999999955</v>
      </c>
      <c r="AE40" s="1">
        <f>V40*7</f>
        <v>1724.8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 t="s">
        <v>12</v>
      </c>
      <c r="AQ40" s="2">
        <v>-1</v>
      </c>
      <c r="AR40" s="2"/>
      <c r="AS40" s="2"/>
      <c r="AT40" s="2"/>
      <c r="AU40" s="62">
        <f>AU28*2</f>
        <v>246.79908000000003</v>
      </c>
      <c r="AV40" s="38"/>
      <c r="AW40" s="39">
        <f>AU40*3</f>
        <v>740.3972400000001</v>
      </c>
      <c r="AX40" s="49">
        <f>AW40-AU59</f>
        <v>2.1159600000000864</v>
      </c>
      <c r="AY40" s="41"/>
      <c r="AZ40" s="39">
        <f>AU40*5</f>
        <v>1233.9954000000002</v>
      </c>
      <c r="BA40" s="39">
        <f>AZ40-AU68</f>
        <v>-12.310759999999618</v>
      </c>
      <c r="BB40" s="39">
        <f>AU40*6</f>
        <v>1480.7944800000002</v>
      </c>
      <c r="BC40" s="42">
        <f>BB40-AU71</f>
        <v>4.231920000000173</v>
      </c>
      <c r="BD40" s="39">
        <f>AU40*7</f>
        <v>1727.5935600000003</v>
      </c>
      <c r="BE40" s="39">
        <f>BD40-AU74</f>
        <v>-32.40643999999975</v>
      </c>
      <c r="BF40" s="44"/>
      <c r="BG40" s="39">
        <f>AU40*9</f>
        <v>2221.1917200000003</v>
      </c>
      <c r="BH40" s="43">
        <f>BG40-AU78</f>
        <v>5.650920000000042</v>
      </c>
      <c r="BI40" s="39">
        <f>AU40*10</f>
        <v>2467.9908000000005</v>
      </c>
      <c r="BJ40" s="39">
        <f>BI40-AU80</f>
        <v>-24.621519999999236</v>
      </c>
      <c r="BK40" s="39">
        <f>AU40*11</f>
        <v>2714.7898800000003</v>
      </c>
      <c r="BL40" s="39">
        <f>BK40-AU81</f>
        <v>81.57468000000017</v>
      </c>
      <c r="BM40" s="39">
        <f>BK40-AU82</f>
        <v>-88.73523999999998</v>
      </c>
      <c r="BN40" s="2" t="s">
        <v>12</v>
      </c>
      <c r="BO40" s="4">
        <v>-1.467</v>
      </c>
      <c r="BP40" s="2">
        <v>1400</v>
      </c>
      <c r="BQ40" s="2"/>
      <c r="BR40" s="2"/>
      <c r="BS40" s="62">
        <f>BS28*2</f>
        <v>246.91882942812222</v>
      </c>
      <c r="BT40" s="38"/>
      <c r="BU40" s="39">
        <f>BS40*3</f>
        <v>740.7564882843667</v>
      </c>
      <c r="BV40" s="48">
        <f>BU40-BS59</f>
        <v>2.027500404650482</v>
      </c>
      <c r="BW40" s="41"/>
      <c r="BX40" s="39">
        <f>BS40*5</f>
        <v>1234.594147140611</v>
      </c>
      <c r="BY40" s="52">
        <f>BX40-BS68</f>
        <v>-10.90620447359629</v>
      </c>
      <c r="BZ40" s="39">
        <f>BS40*6</f>
        <v>1481.5129765687334</v>
      </c>
      <c r="CA40" s="42">
        <f>BZ40-BS71</f>
        <v>4.055000809300964</v>
      </c>
      <c r="CB40" s="39">
        <f>BS40*7</f>
        <v>1728.4318059968555</v>
      </c>
      <c r="CC40" s="39">
        <f>CB40-BS74</f>
        <v>-31.568194003144527</v>
      </c>
      <c r="CD40" s="44"/>
      <c r="CE40" s="39">
        <f>BS40*9</f>
        <v>2222.2694648531</v>
      </c>
      <c r="CF40" s="43">
        <f>CE40-BS78</f>
        <v>6.191309832531715</v>
      </c>
      <c r="CG40" s="39">
        <f>BS40*10</f>
        <v>2469.188294281222</v>
      </c>
      <c r="CH40" s="39">
        <f>CG40-BS80</f>
        <v>-21.81240894719258</v>
      </c>
      <c r="CI40" s="39">
        <f>BS40*11</f>
        <v>2716.1071237093443</v>
      </c>
      <c r="CJ40" s="39">
        <f>CI40-BS81</f>
        <v>79.8177043760661</v>
      </c>
      <c r="CK40" s="39">
        <f>CI40-BS82</f>
        <v>-80.12429065833885</v>
      </c>
    </row>
    <row r="41" spans="1:89" ht="12.75">
      <c r="A41" s="2" t="s">
        <v>15</v>
      </c>
      <c r="B41" s="32">
        <f>B40*1.0594630943593</f>
        <v>261.62556530059874</v>
      </c>
      <c r="C41" s="38"/>
      <c r="D41" s="39">
        <f>B41*3</f>
        <v>784.8766959017962</v>
      </c>
      <c r="E41" s="40">
        <f>D41-B60</f>
        <v>0.8858239382967668</v>
      </c>
      <c r="F41" s="41"/>
      <c r="G41" s="39">
        <f>B41*5</f>
        <v>1308.1278265029937</v>
      </c>
      <c r="H41" s="39">
        <f>G41-B69</f>
        <v>-10.382401148488043</v>
      </c>
      <c r="I41" s="39">
        <f>B41*6</f>
        <v>1569.7533918035924</v>
      </c>
      <c r="J41" s="43">
        <f>I41-B72</f>
        <v>1.771647876592624</v>
      </c>
      <c r="K41" s="39">
        <f>B41*7</f>
        <v>1831.3789571041912</v>
      </c>
      <c r="L41" s="39">
        <f>K41-B75</f>
        <v>-33.27608896817196</v>
      </c>
      <c r="M41" s="44"/>
      <c r="N41" s="39">
        <f>B41*9</f>
        <v>2354.6300877053886</v>
      </c>
      <c r="O41" s="43">
        <f>N41-B79</f>
        <v>5.311944366123498</v>
      </c>
      <c r="P41" s="39">
        <f>B41*10</f>
        <v>2616.2556530059874</v>
      </c>
      <c r="Q41" s="39">
        <f>P41-B81</f>
        <v>-20.76480229697745</v>
      </c>
      <c r="R41" s="2"/>
      <c r="S41" s="2"/>
      <c r="T41" s="39"/>
      <c r="U41" s="2" t="s">
        <v>15</v>
      </c>
      <c r="V41" s="58">
        <f>V29*2</f>
        <v>263</v>
      </c>
      <c r="W41" s="44"/>
      <c r="X41" s="39">
        <f>V41*3</f>
        <v>789</v>
      </c>
      <c r="Y41" s="49">
        <f>X41-V60</f>
        <v>3.3999999999999773</v>
      </c>
      <c r="Z41" s="44"/>
      <c r="AA41" s="1">
        <f>V41*5</f>
        <v>1315</v>
      </c>
      <c r="AB41" s="42">
        <f>AA41-V69</f>
        <v>-1.7999999999999545</v>
      </c>
      <c r="AC41" s="1">
        <f>V41*6</f>
        <v>1578</v>
      </c>
      <c r="AD41" s="57">
        <f>AC41-V72</f>
        <v>6.7999999999999545</v>
      </c>
      <c r="AE41" s="1">
        <f>V41*7</f>
        <v>1841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 t="s">
        <v>15</v>
      </c>
      <c r="AQ41" s="2"/>
      <c r="AR41" s="2"/>
      <c r="AS41" s="2"/>
      <c r="AT41" s="2"/>
      <c r="AU41" s="62">
        <f>AU29*2</f>
        <v>262.83729999999997</v>
      </c>
      <c r="AV41" s="38"/>
      <c r="AW41" s="39">
        <f>AU41*3</f>
        <v>788.5119</v>
      </c>
      <c r="AX41" s="49">
        <f>AW41-AU60</f>
        <v>2.02642000000003</v>
      </c>
      <c r="AY41" s="41"/>
      <c r="AZ41" s="39">
        <f>AU41*5</f>
        <v>1314.1864999999998</v>
      </c>
      <c r="BA41" s="43">
        <f>AZ41-AU69</f>
        <v>-2.4211000000002514</v>
      </c>
      <c r="BB41" s="39">
        <f>AU41*6</f>
        <v>1577.0238</v>
      </c>
      <c r="BC41" s="42">
        <f>BB41-AU72</f>
        <v>4.05284000000006</v>
      </c>
      <c r="BD41" s="39">
        <f>AU41*7</f>
        <v>1839.8610999999999</v>
      </c>
      <c r="BE41" s="39">
        <f>BD41-AU75</f>
        <v>-29.1075400000002</v>
      </c>
      <c r="BF41" s="44"/>
      <c r="BG41" s="39">
        <f>AU41*9</f>
        <v>2365.5357</v>
      </c>
      <c r="BH41" s="39">
        <f>BG41-AU79</f>
        <v>12.822259999999915</v>
      </c>
      <c r="BI41" s="39">
        <f>AU41*10</f>
        <v>2628.3729999999996</v>
      </c>
      <c r="BJ41" s="43">
        <f>BI41-AU81</f>
        <v>-4.842200000000503</v>
      </c>
      <c r="BK41" s="39">
        <f>AU41*11</f>
        <v>2891.2102999999997</v>
      </c>
      <c r="BL41" s="39">
        <f>BK41-AU82</f>
        <v>87.68517999999949</v>
      </c>
      <c r="BM41" s="39">
        <f>BK41-AU83</f>
        <v>-61.91482000000042</v>
      </c>
      <c r="BN41" s="2" t="s">
        <v>15</v>
      </c>
      <c r="BO41" s="2"/>
      <c r="BP41" s="2">
        <v>1500</v>
      </c>
      <c r="BQ41" s="2"/>
      <c r="BR41" s="2"/>
      <c r="BS41" s="62">
        <f>BS29*2</f>
        <v>262.12625381065084</v>
      </c>
      <c r="BT41" s="38"/>
      <c r="BU41" s="39">
        <f>BS41*3</f>
        <v>786.3787614319525</v>
      </c>
      <c r="BV41" s="49">
        <f>BU41-BS60</f>
        <v>1.1506312853836107</v>
      </c>
      <c r="BW41" s="41"/>
      <c r="BX41" s="39">
        <f>BS41*5</f>
        <v>1310.631269053254</v>
      </c>
      <c r="BY41" s="43">
        <f>BX41-BS69</f>
        <v>-7.513440613385001</v>
      </c>
      <c r="BZ41" s="39">
        <f>BS41*6</f>
        <v>1572.757522863905</v>
      </c>
      <c r="CA41" s="43">
        <f>BZ41-BS72</f>
        <v>2.3012625707672214</v>
      </c>
      <c r="CB41" s="39">
        <f>BS41*7</f>
        <v>1834.883776674556</v>
      </c>
      <c r="CC41" s="39">
        <f>CB41-BS75</f>
        <v>-32.34723717971406</v>
      </c>
      <c r="CD41" s="44"/>
      <c r="CE41" s="39">
        <f>BS41*9</f>
        <v>2359.1362842958574</v>
      </c>
      <c r="CF41" s="39">
        <f>CE41-BS79</f>
        <v>8.976638272475611</v>
      </c>
      <c r="CG41" s="39">
        <f>BS41*10</f>
        <v>2621.262538106508</v>
      </c>
      <c r="CH41" s="44">
        <f>CG41-BS81</f>
        <v>-15.026881226770001</v>
      </c>
      <c r="CI41" s="39">
        <f>BS41*11</f>
        <v>2883.3887919171593</v>
      </c>
      <c r="CJ41" s="39">
        <f>CI41-BS82</f>
        <v>87.15737754947622</v>
      </c>
      <c r="CK41" s="39">
        <f>CI41-BS83</f>
        <v>-71.52715960170553</v>
      </c>
    </row>
    <row r="42" spans="1:89" ht="12.75">
      <c r="A42" s="2" t="s">
        <v>17</v>
      </c>
      <c r="B42" s="32">
        <f>B41*1.0594630943593</f>
        <v>277.1826309768722</v>
      </c>
      <c r="C42" s="38"/>
      <c r="D42" s="39">
        <f>B42*3</f>
        <v>831.5478929306166</v>
      </c>
      <c r="E42" s="40">
        <f>D42-B61</f>
        <v>0.938497770725462</v>
      </c>
      <c r="F42" s="41"/>
      <c r="G42" s="39">
        <f>B42*5</f>
        <v>1385.913154884361</v>
      </c>
      <c r="H42" s="39">
        <f>G42-B70</f>
        <v>-10.999770847656919</v>
      </c>
      <c r="I42" s="39">
        <f>B42*6</f>
        <v>1663.0957858612333</v>
      </c>
      <c r="J42" s="43">
        <f>I42-B73</f>
        <v>1.8769955414497872</v>
      </c>
      <c r="K42" s="39">
        <f>B42*7</f>
        <v>1940.2784168381054</v>
      </c>
      <c r="L42" s="39">
        <f>K42-B76</f>
        <v>-35.25478818639476</v>
      </c>
      <c r="M42" s="44"/>
      <c r="N42" s="39">
        <f>B42*9</f>
        <v>2494.6436787918497</v>
      </c>
      <c r="O42" s="43">
        <f>N42-B80</f>
        <v>5.627809015197272</v>
      </c>
      <c r="P42" s="39"/>
      <c r="Q42" s="39"/>
      <c r="R42" s="39"/>
      <c r="S42" s="39"/>
      <c r="T42" s="39"/>
      <c r="U42" s="2" t="s">
        <v>17</v>
      </c>
      <c r="V42" s="58">
        <f>V30*2</f>
        <v>281.2</v>
      </c>
      <c r="W42" s="44"/>
      <c r="X42" s="39">
        <f>V42*3</f>
        <v>843.5999999999999</v>
      </c>
      <c r="Y42" s="61">
        <f>X42-V61</f>
        <v>9.599999999999909</v>
      </c>
      <c r="Z42" s="44"/>
      <c r="AA42" s="1">
        <f>V42*5</f>
        <v>1406</v>
      </c>
      <c r="AB42" s="42">
        <f>AA42-V70</f>
        <v>-1.2000000000000455</v>
      </c>
      <c r="AC42" s="1">
        <f>V42*6</f>
        <v>1687.1999999999998</v>
      </c>
      <c r="AD42" s="39">
        <f>AC42-V73</f>
        <v>19.199999999999818</v>
      </c>
      <c r="AE42" s="1">
        <f>V42*7</f>
        <v>1968.3999999999999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 t="s">
        <v>17</v>
      </c>
      <c r="AQ42" s="2"/>
      <c r="AR42" s="2"/>
      <c r="AS42" s="2"/>
      <c r="AT42" s="2"/>
      <c r="AU42" s="62">
        <f>AU30*2</f>
        <v>276.9426</v>
      </c>
      <c r="AV42" s="38"/>
      <c r="AW42" s="39">
        <f>AU42*3</f>
        <v>830.8278</v>
      </c>
      <c r="AX42" s="40">
        <f>AW42-AU61</f>
        <v>-0.02155999999990854</v>
      </c>
      <c r="AY42" s="41"/>
      <c r="AZ42" s="39">
        <f>AU42*5</f>
        <v>1384.7130000000002</v>
      </c>
      <c r="BA42" s="39">
        <f>AZ42-AU70</f>
        <v>-17.04955999999993</v>
      </c>
      <c r="BB42" s="39">
        <f>AU42*6</f>
        <v>1661.6556</v>
      </c>
      <c r="BC42" s="42">
        <f>BB42-AU73</f>
        <v>-0.04311999999981708</v>
      </c>
      <c r="BD42" s="39">
        <f>AU42*7</f>
        <v>1938.5982000000001</v>
      </c>
      <c r="BE42" s="39">
        <f>BD42-AU76</f>
        <v>-35.79444000000012</v>
      </c>
      <c r="BF42" s="44"/>
      <c r="BG42" s="39">
        <f>AU42*9</f>
        <v>2492.4834</v>
      </c>
      <c r="BH42" s="47">
        <f>BG42-AU80</f>
        <v>-0.12891999999965265</v>
      </c>
      <c r="BI42" s="39">
        <f>AU42*10</f>
        <v>2769.4260000000004</v>
      </c>
      <c r="BJ42" s="39">
        <f>BI42-AU82</f>
        <v>-34.09911999999986</v>
      </c>
      <c r="BK42" s="39">
        <f>AU42*11</f>
        <v>3046.3686000000002</v>
      </c>
      <c r="BL42" s="39">
        <f>BK42-AU83</f>
        <v>93.24348000000009</v>
      </c>
      <c r="BM42" s="39">
        <f>BK42-AU84</f>
        <v>-99.57331999999951</v>
      </c>
      <c r="BN42" s="2" t="s">
        <v>17</v>
      </c>
      <c r="BO42" s="2"/>
      <c r="BP42" s="2"/>
      <c r="BQ42" s="2"/>
      <c r="BR42" s="2"/>
      <c r="BS42" s="62">
        <f>BS30*2</f>
        <v>277.00976937757105</v>
      </c>
      <c r="BT42" s="38"/>
      <c r="BU42" s="39">
        <f>BS42*3</f>
        <v>831.0293081327131</v>
      </c>
      <c r="BV42" s="48">
        <f>BU42-BS61</f>
        <v>-0.026401178296509897</v>
      </c>
      <c r="BW42" s="41"/>
      <c r="BX42" s="39">
        <f>BS42*5</f>
        <v>1385.0488468878552</v>
      </c>
      <c r="BY42" s="39">
        <f>BX42-BS70</f>
        <v>-13.066860295986316</v>
      </c>
      <c r="BZ42" s="39">
        <f>BS42*6</f>
        <v>1662.0586162654263</v>
      </c>
      <c r="CA42" s="42">
        <f>BZ42-BS73</f>
        <v>-0.052802356593019795</v>
      </c>
      <c r="CB42" s="39">
        <f>BS42*7</f>
        <v>1939.0683856429973</v>
      </c>
      <c r="CC42" s="39">
        <f>CB42-BS76</f>
        <v>-36.282249781980454</v>
      </c>
      <c r="CD42" s="44"/>
      <c r="CE42" s="39">
        <f>BS42*9</f>
        <v>2493.0879243981394</v>
      </c>
      <c r="CF42" s="47">
        <f>CE42-BS80</f>
        <v>2.087221169724671</v>
      </c>
      <c r="CG42" s="39">
        <f>BS42*10</f>
        <v>2770.0976937757105</v>
      </c>
      <c r="CH42" s="39">
        <f>CG42-BS82</f>
        <v>-26.133720591972633</v>
      </c>
      <c r="CI42" s="39">
        <f>BS42*11</f>
        <v>3047.1074631532815</v>
      </c>
      <c r="CJ42" s="39">
        <f>CI42-BS83</f>
        <v>92.19151163441666</v>
      </c>
      <c r="CK42" s="39">
        <f>CI42-BS84</f>
        <v>-93.80505743299409</v>
      </c>
    </row>
    <row r="43" spans="1:89" ht="12.75">
      <c r="A43" s="2" t="s">
        <v>18</v>
      </c>
      <c r="B43" s="32">
        <f>B42*1.0594630943593</f>
        <v>293.6647679174077</v>
      </c>
      <c r="C43" s="38"/>
      <c r="D43" s="39">
        <f>B43*3</f>
        <v>880.994303752223</v>
      </c>
      <c r="E43" s="40">
        <f>D43-B62</f>
        <v>0.9943037522219811</v>
      </c>
      <c r="F43" s="41"/>
      <c r="G43" s="39">
        <f>B43*5</f>
        <v>1468.3238395870385</v>
      </c>
      <c r="H43" s="39">
        <f>G43-B71</f>
        <v>-11.653851259501607</v>
      </c>
      <c r="I43" s="39">
        <f>B43*6</f>
        <v>1761.988607504446</v>
      </c>
      <c r="J43" s="43">
        <f>I43-B74</f>
        <v>1.9886075044428253</v>
      </c>
      <c r="K43" s="39">
        <f>B43*7</f>
        <v>2055.653375421854</v>
      </c>
      <c r="L43" s="39">
        <f>K43-B77</f>
        <v>-37.3511469829391</v>
      </c>
      <c r="M43" s="44"/>
      <c r="N43" s="39">
        <f>B43*9</f>
        <v>2642.982911256669</v>
      </c>
      <c r="O43" s="43">
        <f>N43-B81</f>
        <v>5.962455953704193</v>
      </c>
      <c r="P43" s="39"/>
      <c r="Q43" s="39"/>
      <c r="R43" s="39"/>
      <c r="S43" s="39"/>
      <c r="T43" s="39"/>
      <c r="U43" s="2" t="s">
        <v>18</v>
      </c>
      <c r="V43" s="58">
        <f>V31*2</f>
        <v>294.2</v>
      </c>
      <c r="W43" s="44"/>
      <c r="X43" s="39">
        <f>V43*3</f>
        <v>882.5999999999999</v>
      </c>
      <c r="Y43" s="49">
        <f>X43-V62</f>
        <v>2.599999999999909</v>
      </c>
      <c r="Z43" s="44"/>
      <c r="AA43" s="1">
        <f>V43*5</f>
        <v>1471</v>
      </c>
      <c r="AB43" s="39">
        <f>AA43-V71</f>
        <v>-32.200000000000045</v>
      </c>
      <c r="AC43" s="1">
        <f>V43*6</f>
        <v>1765.1999999999998</v>
      </c>
      <c r="AD43" s="57">
        <f>AC43-V74</f>
        <v>5.199999999999818</v>
      </c>
      <c r="AE43" s="1">
        <f>V43*7</f>
        <v>2059.4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 t="s">
        <v>18</v>
      </c>
      <c r="AQ43" s="2"/>
      <c r="AR43" s="2"/>
      <c r="AS43" s="2"/>
      <c r="AT43" s="2"/>
      <c r="AU43" s="62">
        <f>AU31*2</f>
        <v>294.08918</v>
      </c>
      <c r="AV43" s="38"/>
      <c r="AW43" s="39">
        <f>AU43*3</f>
        <v>882.26754</v>
      </c>
      <c r="AX43" s="49">
        <f>AW43-AU62</f>
        <v>2.2675400000000536</v>
      </c>
      <c r="AY43" s="41"/>
      <c r="AZ43" s="39">
        <f>AU43*5</f>
        <v>1470.4459</v>
      </c>
      <c r="BA43" s="52">
        <f>AZ43-AU71</f>
        <v>-6.116660000000138</v>
      </c>
      <c r="BB43" s="39">
        <f>AU43*6</f>
        <v>1764.53508</v>
      </c>
      <c r="BC43" s="42">
        <f>BB43-AU74</f>
        <v>4.535080000000107</v>
      </c>
      <c r="BD43" s="39">
        <f>AU43*7</f>
        <v>2058.62426</v>
      </c>
      <c r="BE43" s="39">
        <f>BD43-AU77</f>
        <v>-44.074139999999716</v>
      </c>
      <c r="BF43" s="44"/>
      <c r="BG43" s="39">
        <f>AU43*9</f>
        <v>2646.80262</v>
      </c>
      <c r="BH43" s="39">
        <f>BG43-AU81</f>
        <v>13.587419999999838</v>
      </c>
      <c r="BI43" s="39">
        <f>AU43*10</f>
        <v>2940.8918</v>
      </c>
      <c r="BJ43" s="39">
        <f>BI43-AU83</f>
        <v>-12.233320000000276</v>
      </c>
      <c r="BK43" s="39">
        <f>AU43*11</f>
        <v>3234.98098</v>
      </c>
      <c r="BL43" s="39">
        <f>BK43-AU84</f>
        <v>89.03906000000006</v>
      </c>
      <c r="BM43" s="39">
        <f>BK43-AU85</f>
        <v>-88.41645999999992</v>
      </c>
      <c r="BN43" s="2" t="s">
        <v>18</v>
      </c>
      <c r="BO43" s="2"/>
      <c r="BP43" s="2"/>
      <c r="BQ43" s="2"/>
      <c r="BR43" s="2"/>
      <c r="BS43" s="62">
        <f>BS31*2</f>
        <v>293.7699557529227</v>
      </c>
      <c r="BT43" s="38"/>
      <c r="BU43" s="39">
        <f>BS43*3</f>
        <v>881.3098672587682</v>
      </c>
      <c r="BV43" s="49">
        <f>BU43-BS62</f>
        <v>1.3098672587682358</v>
      </c>
      <c r="BW43" s="41"/>
      <c r="BX43" s="39">
        <f>BS43*5</f>
        <v>1468.8497787646136</v>
      </c>
      <c r="BY43" s="52">
        <f>BX43-BS71</f>
        <v>-8.608196994818854</v>
      </c>
      <c r="BZ43" s="39">
        <f>BS43*6</f>
        <v>1762.6197345175365</v>
      </c>
      <c r="CA43" s="52">
        <f>BZ43-BS74</f>
        <v>2.6197345175364717</v>
      </c>
      <c r="CB43" s="39">
        <f>BS43*7</f>
        <v>2056.389690270459</v>
      </c>
      <c r="CC43" s="39">
        <f>CB43-BS77</f>
        <v>-40.62034021474756</v>
      </c>
      <c r="CD43" s="44"/>
      <c r="CE43" s="39">
        <f>BS43*9</f>
        <v>2643.9296017763045</v>
      </c>
      <c r="CF43" s="39">
        <f>CE43-BS81</f>
        <v>7.640182443026333</v>
      </c>
      <c r="CG43" s="39">
        <f>BS43*10</f>
        <v>2937.699557529227</v>
      </c>
      <c r="CH43" s="39">
        <f>CG43-BS83</f>
        <v>-17.21639398963771</v>
      </c>
      <c r="CI43" s="39">
        <f>BS43*11</f>
        <v>3231.46951328215</v>
      </c>
      <c r="CJ43" s="39">
        <f>CI43-BS84</f>
        <v>90.55699269587421</v>
      </c>
      <c r="CK43" s="39">
        <f>CI43-BS85</f>
        <v>-92.75332396188878</v>
      </c>
    </row>
    <row r="44" spans="1:89" ht="12.75">
      <c r="A44" s="2" t="s">
        <v>30</v>
      </c>
      <c r="B44" s="32">
        <f>B43*1.0594630943593</f>
        <v>311.12698372208104</v>
      </c>
      <c r="C44" s="38"/>
      <c r="D44" s="39">
        <f>B44*3</f>
        <v>933.3809511662431</v>
      </c>
      <c r="E44" s="49">
        <f>D44-B63</f>
        <v>1.053428130062116</v>
      </c>
      <c r="F44" s="41"/>
      <c r="G44" s="39">
        <f>B44*5</f>
        <v>1555.6349186104053</v>
      </c>
      <c r="H44" s="39">
        <f>G44-B72</f>
        <v>-12.346825316594504</v>
      </c>
      <c r="I44" s="39">
        <f>B44*6</f>
        <v>1866.7619023324862</v>
      </c>
      <c r="J44" s="43">
        <f>I44-B75</f>
        <v>2.106856260123095</v>
      </c>
      <c r="K44" s="39">
        <f>B44*7</f>
        <v>2177.888886054567</v>
      </c>
      <c r="L44" s="39">
        <f>K44-B78</f>
        <v>-39.57216176041402</v>
      </c>
      <c r="M44" s="44"/>
      <c r="N44" s="39"/>
      <c r="O44" s="39"/>
      <c r="P44" s="39"/>
      <c r="Q44" s="39"/>
      <c r="R44" s="39"/>
      <c r="S44" s="39"/>
      <c r="T44" s="39"/>
      <c r="U44" s="2" t="s">
        <v>30</v>
      </c>
      <c r="V44" s="58">
        <f>V32*2</f>
        <v>314.6</v>
      </c>
      <c r="W44" s="44"/>
      <c r="X44" s="39">
        <f>V44*3</f>
        <v>943.8000000000001</v>
      </c>
      <c r="Y44" s="49">
        <f>X44-V63</f>
        <v>3.800000000000068</v>
      </c>
      <c r="Z44" s="44"/>
      <c r="AA44" s="1">
        <f>V44*5</f>
        <v>1573</v>
      </c>
      <c r="AB44" s="42">
        <f>AA44-V72</f>
        <v>1.7999999999999545</v>
      </c>
      <c r="AC44" s="1">
        <f>V44*6</f>
        <v>1887.6000000000001</v>
      </c>
      <c r="AD44" s="57">
        <f>AC44-V75</f>
        <v>7.600000000000136</v>
      </c>
      <c r="AE44" s="1">
        <f>V44*7</f>
        <v>2202.2000000000003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 t="s">
        <v>30</v>
      </c>
      <c r="AQ44" s="2"/>
      <c r="AR44" s="2"/>
      <c r="AS44" s="2"/>
      <c r="AT44" s="2"/>
      <c r="AU44" s="62">
        <f>AU32*2</f>
        <v>311.57653999999997</v>
      </c>
      <c r="AV44" s="38"/>
      <c r="AW44" s="39">
        <f>AU44*3</f>
        <v>934.7296199999998</v>
      </c>
      <c r="AX44" s="40">
        <f>AW44-AU63</f>
        <v>0.24529999999981555</v>
      </c>
      <c r="AY44" s="41"/>
      <c r="AZ44" s="39">
        <f>AU44*5</f>
        <v>1557.8826999999999</v>
      </c>
      <c r="BA44" s="39">
        <f>AZ44-AU72</f>
        <v>-15.088259999999991</v>
      </c>
      <c r="BB44" s="39">
        <f>AU44*6</f>
        <v>1869.4592399999997</v>
      </c>
      <c r="BC44" s="42">
        <f>BB44-AU75</f>
        <v>0.4905999999996311</v>
      </c>
      <c r="BD44" s="39">
        <f>AU44*7</f>
        <v>2181.0357799999997</v>
      </c>
      <c r="BE44" s="39">
        <f>BD44-AU78</f>
        <v>-34.50502000000051</v>
      </c>
      <c r="BF44" s="44"/>
      <c r="BG44" s="39">
        <f>AU44*9</f>
        <v>2804.1888599999997</v>
      </c>
      <c r="BH44" s="47">
        <f>BG44-AU82</f>
        <v>0.6637399999995068</v>
      </c>
      <c r="BI44" s="39">
        <f>AU44*10</f>
        <v>3115.7653999999998</v>
      </c>
      <c r="BJ44" s="39">
        <f>BI44-AU84</f>
        <v>-30.176519999999982</v>
      </c>
      <c r="BK44" s="2"/>
      <c r="BL44" s="2"/>
      <c r="BM44" s="2"/>
      <c r="BN44" s="2" t="s">
        <v>30</v>
      </c>
      <c r="BO44" s="2"/>
      <c r="BP44" s="2"/>
      <c r="BQ44" s="2"/>
      <c r="BR44" s="2"/>
      <c r="BS44" s="62">
        <f>BS32*2</f>
        <v>311.37508790355184</v>
      </c>
      <c r="BT44" s="38"/>
      <c r="BU44" s="39">
        <f>BS44*3</f>
        <v>934.1252637106555</v>
      </c>
      <c r="BV44" s="48">
        <f>BU44-BS63</f>
        <v>0.5097567835205155</v>
      </c>
      <c r="BW44" s="41"/>
      <c r="BX44" s="39">
        <f>BS44*5</f>
        <v>1556.8754395177593</v>
      </c>
      <c r="BY44" s="39">
        <f>BX44-BS72</f>
        <v>-13.58082077537847</v>
      </c>
      <c r="BZ44" s="39">
        <f>BS44*6</f>
        <v>1868.250527421311</v>
      </c>
      <c r="CA44" s="42">
        <f>BZ44-BS75</f>
        <v>1.019513567041031</v>
      </c>
      <c r="CB44" s="39">
        <f>BS44*7</f>
        <v>2179.625615324863</v>
      </c>
      <c r="CC44" s="39">
        <f>CB44-BS78</f>
        <v>-36.45253969570558</v>
      </c>
      <c r="CD44" s="44"/>
      <c r="CE44" s="39">
        <f>BS44*9</f>
        <v>2802.3757911319667</v>
      </c>
      <c r="CF44" s="47">
        <f>CE44-BS82</f>
        <v>6.1443767642836065</v>
      </c>
      <c r="CG44" s="39">
        <f>BS44*10</f>
        <v>3113.7508790355187</v>
      </c>
      <c r="CH44" s="39">
        <f>CG44-BS84</f>
        <v>-27.16164155075694</v>
      </c>
      <c r="CI44" s="2"/>
      <c r="CJ44" s="2"/>
      <c r="CK44" s="2"/>
    </row>
    <row r="45" spans="1:89" ht="12.75">
      <c r="A45" s="2" t="s">
        <v>21</v>
      </c>
      <c r="B45" s="32">
        <f>B44*1.0594630943593</f>
        <v>329.6275569128701</v>
      </c>
      <c r="C45" s="38"/>
      <c r="D45" s="39">
        <f>B45*3</f>
        <v>988.8826707386103</v>
      </c>
      <c r="E45" s="49">
        <f>D45-B64</f>
        <v>1.1160682263607669</v>
      </c>
      <c r="F45" s="41"/>
      <c r="G45" s="39">
        <f>B45*5</f>
        <v>1648.1377845643506</v>
      </c>
      <c r="H45" s="39">
        <f>G45-B73</f>
        <v>-13.081005755432898</v>
      </c>
      <c r="I45" s="39">
        <f>B45*6</f>
        <v>1977.7653414772205</v>
      </c>
      <c r="J45" s="39"/>
      <c r="K45" s="39">
        <f>B45*7</f>
        <v>2307.3928983900905</v>
      </c>
      <c r="L45" s="39">
        <f>K45-B79</f>
        <v>-41.92524494917461</v>
      </c>
      <c r="M45" s="39"/>
      <c r="N45" s="39"/>
      <c r="O45" s="39"/>
      <c r="P45" s="39"/>
      <c r="Q45" s="39"/>
      <c r="R45" s="39"/>
      <c r="S45" s="39"/>
      <c r="T45" s="39"/>
      <c r="U45" s="2" t="s">
        <v>21</v>
      </c>
      <c r="V45" s="58">
        <f>V33*2</f>
        <v>329.2</v>
      </c>
      <c r="W45" s="44"/>
      <c r="X45" s="39">
        <f>V45*3</f>
        <v>987.5999999999999</v>
      </c>
      <c r="Y45" s="49">
        <f>X45-V64</f>
        <v>1.9999999999998863</v>
      </c>
      <c r="Z45" s="44"/>
      <c r="AA45" s="1">
        <f>V45*5</f>
        <v>1646</v>
      </c>
      <c r="AB45" s="39">
        <f>AA45-V73</f>
        <v>-22</v>
      </c>
      <c r="AC45" s="1">
        <f>V45*6</f>
        <v>1975.1999999999998</v>
      </c>
      <c r="AD45" s="43">
        <f>AC45-V76</f>
        <v>3.9999999999997726</v>
      </c>
      <c r="AE45" s="1">
        <f>V45*7</f>
        <v>2304.4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 t="s">
        <v>21</v>
      </c>
      <c r="AQ45" s="2"/>
      <c r="AR45" s="2"/>
      <c r="AS45" s="2"/>
      <c r="AT45" s="2"/>
      <c r="AU45" s="62">
        <f>AU33*2</f>
        <v>329.1519</v>
      </c>
      <c r="AV45" s="38"/>
      <c r="AW45" s="39">
        <f>AU45*3</f>
        <v>987.4557</v>
      </c>
      <c r="AX45" s="40">
        <f>AW45-AU64</f>
        <v>0.25937999999985095</v>
      </c>
      <c r="AY45" s="41"/>
      <c r="AZ45" s="39">
        <f>AU45*5</f>
        <v>1645.7595000000001</v>
      </c>
      <c r="BA45" s="39">
        <f>AZ45-AU73</f>
        <v>-15.93921999999975</v>
      </c>
      <c r="BB45" s="39">
        <f>AU45*6</f>
        <v>1974.9114</v>
      </c>
      <c r="BC45" s="42">
        <f>BB45-AU76</f>
        <v>0.5187599999997019</v>
      </c>
      <c r="BD45" s="39">
        <f>AU45*7</f>
        <v>2304.0633000000003</v>
      </c>
      <c r="BE45" s="39">
        <f>BD45-AU79</f>
        <v>-48.65013999999974</v>
      </c>
      <c r="BF45" s="44"/>
      <c r="BG45" s="39">
        <f>AU45*9</f>
        <v>2962.3671</v>
      </c>
      <c r="BH45" s="43">
        <f>BG45-AU83</f>
        <v>9.241979999999785</v>
      </c>
      <c r="BI45" s="2"/>
      <c r="BJ45" s="2"/>
      <c r="BK45" s="2"/>
      <c r="BL45" s="2"/>
      <c r="BM45" s="2"/>
      <c r="BN45" s="2" t="s">
        <v>21</v>
      </c>
      <c r="BO45" s="2"/>
      <c r="BP45" s="2"/>
      <c r="BQ45" s="2"/>
      <c r="BR45" s="2"/>
      <c r="BS45" s="62">
        <f>BS33*2</f>
        <v>329.53617741665977</v>
      </c>
      <c r="BT45" s="38"/>
      <c r="BU45" s="39">
        <f>BS45*3</f>
        <v>988.6085322499794</v>
      </c>
      <c r="BV45" s="48">
        <f>BU45-BS64</f>
        <v>0.9332145374904712</v>
      </c>
      <c r="BW45" s="41"/>
      <c r="BX45" s="39">
        <f>BS45*5</f>
        <v>1647.6808870832988</v>
      </c>
      <c r="BY45" s="39">
        <f>BX45-BS73</f>
        <v>-14.430531538720516</v>
      </c>
      <c r="BZ45" s="39">
        <f>BS45*6</f>
        <v>1977.2170644999587</v>
      </c>
      <c r="CA45" s="42">
        <f>BZ45-BS76</f>
        <v>1.8664290749809425</v>
      </c>
      <c r="CB45" s="39">
        <f>BS45*7</f>
        <v>2306.753241916618</v>
      </c>
      <c r="CC45" s="39">
        <f>CB45-BS79</f>
        <v>-43.4064041067636</v>
      </c>
      <c r="CD45" s="44"/>
      <c r="CE45" s="39">
        <f>BS45*9</f>
        <v>2965.825596749938</v>
      </c>
      <c r="CF45" s="53">
        <f>CE45-BS83</f>
        <v>10.909645231073227</v>
      </c>
      <c r="CG45" s="2"/>
      <c r="CH45" s="2"/>
      <c r="CI45" s="2"/>
      <c r="CJ45" s="2"/>
      <c r="CK45" s="2"/>
    </row>
    <row r="46" spans="1:89" ht="12.75">
      <c r="A46" s="2" t="s">
        <v>22</v>
      </c>
      <c r="B46" s="32">
        <f>B45*1.0594630943593</f>
        <v>349.22823143300405</v>
      </c>
      <c r="C46" s="38"/>
      <c r="D46" s="39">
        <f>B46*3</f>
        <v>1047.684694299012</v>
      </c>
      <c r="E46" s="49">
        <f>D46-B65</f>
        <v>1.1824330966162506</v>
      </c>
      <c r="F46" s="41"/>
      <c r="G46" s="39">
        <f>B46*5</f>
        <v>1746.1411571650203</v>
      </c>
      <c r="H46" s="39">
        <f>G46-B74</f>
        <v>-13.858842834982852</v>
      </c>
      <c r="I46" s="39">
        <f>B46*6</f>
        <v>2095.369388598024</v>
      </c>
      <c r="J46" s="39"/>
      <c r="K46" s="39">
        <f>B46*7</f>
        <v>2444.5976200310283</v>
      </c>
      <c r="L46" s="39">
        <f>K46-B80</f>
        <v>-44.41824974562405</v>
      </c>
      <c r="M46" s="39"/>
      <c r="N46" s="39"/>
      <c r="O46" s="39"/>
      <c r="P46" s="39"/>
      <c r="Q46" s="39"/>
      <c r="R46" s="39"/>
      <c r="S46" s="39"/>
      <c r="T46" s="39"/>
      <c r="U46" s="2" t="s">
        <v>22</v>
      </c>
      <c r="V46" s="58">
        <f>V34*2</f>
        <v>351.8</v>
      </c>
      <c r="W46" s="44"/>
      <c r="X46" s="39">
        <f>V46*3</f>
        <v>1055.4</v>
      </c>
      <c r="Y46" s="49">
        <f>X46-V65</f>
        <v>3.400000000000091</v>
      </c>
      <c r="Z46" s="44"/>
      <c r="AA46" s="1">
        <f>V46*5</f>
        <v>1759</v>
      </c>
      <c r="AB46" s="42">
        <f>AA46-V74</f>
        <v>-1</v>
      </c>
      <c r="AC46" s="1">
        <f>V46*6</f>
        <v>2110.8</v>
      </c>
      <c r="AD46" s="57">
        <f>AC46-V77</f>
        <v>6.800000000000182</v>
      </c>
      <c r="AE46" s="1">
        <f>V46*7</f>
        <v>2462.6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 t="s">
        <v>22</v>
      </c>
      <c r="AQ46" s="2"/>
      <c r="AR46" s="2"/>
      <c r="AS46" s="2"/>
      <c r="AT46" s="2"/>
      <c r="AU46" s="62">
        <f>AU34*2</f>
        <v>350.44064000000003</v>
      </c>
      <c r="AV46" s="38"/>
      <c r="AW46" s="39">
        <f>AU46*3</f>
        <v>1051.32192</v>
      </c>
      <c r="AX46" s="40">
        <f>AW46-AU65</f>
        <v>-0.02727999999979147</v>
      </c>
      <c r="AY46" s="41"/>
      <c r="AZ46" s="39">
        <f>AU46*5</f>
        <v>1752.2032000000002</v>
      </c>
      <c r="BA46" s="39">
        <f>AZ46-AU74</f>
        <v>-7.796799999999848</v>
      </c>
      <c r="BB46" s="39">
        <f>AU46*6</f>
        <v>2102.64384</v>
      </c>
      <c r="BC46" s="42">
        <f>BB46-AU77</f>
        <v>-0.05455999999958294</v>
      </c>
      <c r="BD46" s="39">
        <f>AU46*7</f>
        <v>2453.0844800000004</v>
      </c>
      <c r="BE46" s="39">
        <f>BD46-AU80</f>
        <v>-39.52783999999929</v>
      </c>
      <c r="BF46" s="44"/>
      <c r="BG46" s="39">
        <f>AU46*9</f>
        <v>3153.96576</v>
      </c>
      <c r="BH46" s="43">
        <f>BG46-AU84</f>
        <v>8.023840000000291</v>
      </c>
      <c r="BI46" s="2"/>
      <c r="BJ46" s="2"/>
      <c r="BK46" s="2"/>
      <c r="BL46" s="2"/>
      <c r="BM46" s="2"/>
      <c r="BN46" s="2" t="s">
        <v>22</v>
      </c>
      <c r="BO46" s="2"/>
      <c r="BP46" s="2"/>
      <c r="BQ46" s="2"/>
      <c r="BR46" s="2"/>
      <c r="BS46" s="62">
        <f>BS34*2</f>
        <v>349.5289267959604</v>
      </c>
      <c r="BT46" s="38"/>
      <c r="BU46" s="39">
        <f>BS46*3</f>
        <v>1048.5867803878812</v>
      </c>
      <c r="BV46" s="48">
        <f>BU46-BS65</f>
        <v>0.08176514527781364</v>
      </c>
      <c r="BW46" s="41"/>
      <c r="BX46" s="39">
        <f>BS46*5</f>
        <v>1747.644633979802</v>
      </c>
      <c r="BY46" s="52">
        <f>BX46-BS74</f>
        <v>-12.355366020198062</v>
      </c>
      <c r="BZ46" s="39">
        <f>BS46*6</f>
        <v>2097.1735607757623</v>
      </c>
      <c r="CA46" s="42">
        <f>BZ46-BS77</f>
        <v>0.1635302905556273</v>
      </c>
      <c r="CB46" s="39">
        <f>BS46*7</f>
        <v>2446.7024875717225</v>
      </c>
      <c r="CC46" s="39">
        <f>CB46-BS80</f>
        <v>-44.298215656692264</v>
      </c>
      <c r="CD46" s="44"/>
      <c r="CE46" s="39">
        <f>BS46*9</f>
        <v>3145.7603411636437</v>
      </c>
      <c r="CF46" s="43">
        <f>CE46-BS84</f>
        <v>4.847820577368111</v>
      </c>
      <c r="CG46" s="2"/>
      <c r="CH46" s="2"/>
      <c r="CI46" s="2"/>
      <c r="CJ46" s="2"/>
      <c r="CK46" s="2"/>
    </row>
    <row r="47" spans="1:89" ht="12.75">
      <c r="A47" s="2" t="s">
        <v>23</v>
      </c>
      <c r="B47" s="32">
        <f>B46*1.0594630943593</f>
        <v>369.99442271163457</v>
      </c>
      <c r="C47" s="38"/>
      <c r="D47" s="39">
        <f>B47*3</f>
        <v>1109.9832681349037</v>
      </c>
      <c r="E47" s="49">
        <f>D47-B66</f>
        <v>1.2527442274138139</v>
      </c>
      <c r="F47" s="41"/>
      <c r="G47" s="39">
        <f>B47*5</f>
        <v>1849.9721135581729</v>
      </c>
      <c r="H47" s="39">
        <f>G47-B75</f>
        <v>-14.68293251419027</v>
      </c>
      <c r="I47" s="39">
        <f>B47*6</f>
        <v>2219.9665362698074</v>
      </c>
      <c r="J47" s="39"/>
      <c r="K47" s="39">
        <f>B47*7</f>
        <v>2589.9609589814418</v>
      </c>
      <c r="L47" s="39">
        <f>K47-B81</f>
        <v>-47.059496321523056</v>
      </c>
      <c r="M47" s="39"/>
      <c r="N47" s="39"/>
      <c r="O47" s="39"/>
      <c r="P47" s="39"/>
      <c r="Q47" s="39"/>
      <c r="R47" s="39"/>
      <c r="S47" s="39"/>
      <c r="T47" s="39"/>
      <c r="U47" s="2" t="s">
        <v>23</v>
      </c>
      <c r="V47" s="58">
        <f>V35*2</f>
        <v>375.8</v>
      </c>
      <c r="W47" s="44"/>
      <c r="X47" s="1">
        <f>V47*3</f>
        <v>1127.4</v>
      </c>
      <c r="Y47" s="49">
        <f>X47-V66</f>
        <v>2.6000000000001364</v>
      </c>
      <c r="Z47" s="44"/>
      <c r="AA47" s="1">
        <f>V47*5</f>
        <v>1879</v>
      </c>
      <c r="AB47" s="42">
        <f>AA47-V75</f>
        <v>-1</v>
      </c>
      <c r="AC47" s="1">
        <f>V47*6</f>
        <v>2254.8</v>
      </c>
      <c r="AD47" s="57">
        <f>AC47-V78</f>
        <v>5.200000000000273</v>
      </c>
      <c r="AE47" s="1">
        <f>V47*7</f>
        <v>2630.6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 t="s">
        <v>23</v>
      </c>
      <c r="AQ47" s="2"/>
      <c r="AR47" s="2"/>
      <c r="AS47" s="2"/>
      <c r="AT47" s="2"/>
      <c r="AU47" s="62">
        <f>AU35*2</f>
        <v>369.14064</v>
      </c>
      <c r="AV47" s="38"/>
      <c r="AW47" s="39">
        <f>AU47*3</f>
        <v>1107.42192</v>
      </c>
      <c r="AX47" s="40">
        <f>AW47-AU66</f>
        <v>-0.3484800000001087</v>
      </c>
      <c r="AY47" s="41"/>
      <c r="AZ47" s="39">
        <f>AU47*5</f>
        <v>1845.7032000000002</v>
      </c>
      <c r="BA47" s="39">
        <f>AZ47-AU75</f>
        <v>-23.2654399999999</v>
      </c>
      <c r="BB47" s="39">
        <f>AU47*6</f>
        <v>2214.84384</v>
      </c>
      <c r="BC47" s="42">
        <f>BB47-AU78</f>
        <v>-0.6969600000002174</v>
      </c>
      <c r="BD47" s="39">
        <f>AU47*7</f>
        <v>2583.98448</v>
      </c>
      <c r="BE47" s="39">
        <f>BD47-AU81</f>
        <v>-49.23072000000002</v>
      </c>
      <c r="BF47" s="44"/>
      <c r="BG47" s="2"/>
      <c r="BH47" s="2"/>
      <c r="BI47" s="2"/>
      <c r="BJ47" s="2"/>
      <c r="BK47" s="2"/>
      <c r="BL47" s="2"/>
      <c r="BM47" s="2"/>
      <c r="BN47" s="2" t="s">
        <v>23</v>
      </c>
      <c r="BO47" s="2"/>
      <c r="BP47" s="2"/>
      <c r="BQ47" s="2"/>
      <c r="BR47" s="2"/>
      <c r="BS47" s="62">
        <f>BS35*2</f>
        <v>369.3644939398581</v>
      </c>
      <c r="BT47" s="38"/>
      <c r="BU47" s="39">
        <f>BS47*3</f>
        <v>1108.0934818195742</v>
      </c>
      <c r="BV47" s="40">
        <f>BU47-BS66</f>
        <v>0.05440430929002105</v>
      </c>
      <c r="BW47" s="41"/>
      <c r="BX47" s="39">
        <f>BS47*5</f>
        <v>1846.8224696992907</v>
      </c>
      <c r="BY47" s="39">
        <f>BX47-BS75</f>
        <v>-20.40854415497938</v>
      </c>
      <c r="BZ47" s="39">
        <f>BS47*6</f>
        <v>2216.1869636391484</v>
      </c>
      <c r="CA47" s="43">
        <f>BZ47-BS78</f>
        <v>0.1088086185800421</v>
      </c>
      <c r="CB47" s="39">
        <f>BS47*7</f>
        <v>2585.5514575790066</v>
      </c>
      <c r="CC47" s="39">
        <f>CB47-BS81</f>
        <v>-50.73796175427151</v>
      </c>
      <c r="CD47" s="44"/>
      <c r="CE47" s="2"/>
      <c r="CF47" s="2"/>
      <c r="CG47" s="2"/>
      <c r="CH47" s="2"/>
      <c r="CI47" s="2"/>
      <c r="CJ47" s="2"/>
      <c r="CK47" s="2"/>
    </row>
    <row r="48" spans="1:89" ht="12.75">
      <c r="A48" s="2" t="s">
        <v>24</v>
      </c>
      <c r="B48" s="32">
        <f>B47*1.0594630943593</f>
        <v>391.9954359817495</v>
      </c>
      <c r="C48" s="38"/>
      <c r="D48" s="39">
        <f>B48*3</f>
        <v>1175.9863079452484</v>
      </c>
      <c r="E48" s="49">
        <f>D48-B67</f>
        <v>1.3272362756165421</v>
      </c>
      <c r="F48" s="41"/>
      <c r="G48" s="39">
        <f>B48*5</f>
        <v>1959.9771799087475</v>
      </c>
      <c r="H48" s="39">
        <f>G48-B76</f>
        <v>-15.556025115752618</v>
      </c>
      <c r="I48" s="39">
        <f>B48*6</f>
        <v>2351.972615890497</v>
      </c>
      <c r="J48" s="39"/>
      <c r="K48" s="39">
        <f>B48*7</f>
        <v>2743.9680518722466</v>
      </c>
      <c r="L48" s="39">
        <f>K48-B82</f>
        <v>-49.857799591790354</v>
      </c>
      <c r="M48" s="39"/>
      <c r="N48" s="39"/>
      <c r="O48" s="39"/>
      <c r="P48" s="39"/>
      <c r="Q48" s="39"/>
      <c r="R48" s="39"/>
      <c r="S48" s="39"/>
      <c r="T48" s="39"/>
      <c r="U48" s="2" t="s">
        <v>24</v>
      </c>
      <c r="V48" s="58">
        <f>V36*2</f>
        <v>392.8</v>
      </c>
      <c r="W48" s="44"/>
      <c r="X48" s="1">
        <f>V48*3</f>
        <v>1178.4</v>
      </c>
      <c r="Y48" s="49">
        <f>X48-V67</f>
        <v>1.6000000000001364</v>
      </c>
      <c r="Z48" s="44"/>
      <c r="AA48" s="1">
        <f>V48*5</f>
        <v>1964</v>
      </c>
      <c r="AB48" s="39">
        <f>AA48-V76</f>
        <v>-7.2000000000000455</v>
      </c>
      <c r="AC48" s="1">
        <f>V48*6</f>
        <v>2356.8</v>
      </c>
      <c r="AD48" s="43">
        <f>AC48-V79</f>
        <v>3.200000000000273</v>
      </c>
      <c r="AE48" s="1">
        <f>V48*7</f>
        <v>2749.6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 t="s">
        <v>24</v>
      </c>
      <c r="AQ48" s="2"/>
      <c r="AR48" s="2"/>
      <c r="AS48" s="2"/>
      <c r="AT48" s="2"/>
      <c r="AU48" s="62">
        <f>AU36*2</f>
        <v>393.24273999999997</v>
      </c>
      <c r="AV48" s="38"/>
      <c r="AW48" s="39">
        <f>AU48*3</f>
        <v>1179.72822</v>
      </c>
      <c r="AX48" s="49">
        <f>AW48-AU67</f>
        <v>3.371499999999969</v>
      </c>
      <c r="AY48" s="41"/>
      <c r="AZ48" s="39">
        <f>AU48*5</f>
        <v>1966.2136999999998</v>
      </c>
      <c r="BA48" s="52">
        <f>AZ48-AU76</f>
        <v>-8.178940000000466</v>
      </c>
      <c r="BB48" s="39">
        <f>AU48*6</f>
        <v>2359.45644</v>
      </c>
      <c r="BC48" s="42">
        <f>BB48-AU79</f>
        <v>6.742999999999938</v>
      </c>
      <c r="BD48" s="39">
        <f>AU48*7</f>
        <v>2752.6991799999996</v>
      </c>
      <c r="BE48" s="39">
        <f>BD48-AU82</f>
        <v>-50.82594000000063</v>
      </c>
      <c r="BF48" s="44"/>
      <c r="BG48" s="2"/>
      <c r="BH48" s="2"/>
      <c r="BI48" s="2"/>
      <c r="BJ48" s="2"/>
      <c r="BK48" s="2"/>
      <c r="BL48" s="2"/>
      <c r="BM48" s="2"/>
      <c r="BN48" s="2" t="s">
        <v>24</v>
      </c>
      <c r="BO48" s="2"/>
      <c r="BP48" s="2"/>
      <c r="BQ48" s="2"/>
      <c r="BR48" s="2"/>
      <c r="BS48" s="62">
        <f>BS36*2</f>
        <v>392.61406507328445</v>
      </c>
      <c r="BT48" s="38"/>
      <c r="BU48" s="39">
        <f>BS48*3</f>
        <v>1177.8421952198532</v>
      </c>
      <c r="BV48" s="49">
        <f>BU48-BS67</f>
        <v>2.7623722081623328</v>
      </c>
      <c r="BW48" s="41"/>
      <c r="BX48" s="39">
        <f>BS48*5</f>
        <v>1963.0703253664224</v>
      </c>
      <c r="BY48" s="52">
        <f>BX48-BS76</f>
        <v>-12.280310058555415</v>
      </c>
      <c r="BZ48" s="39">
        <f>BS48*6</f>
        <v>2355.6843904397065</v>
      </c>
      <c r="CA48" s="52">
        <f>BZ48-BS79</f>
        <v>5.5247444163246655</v>
      </c>
      <c r="CB48" s="39">
        <f>BS48*7</f>
        <v>2748.298455512991</v>
      </c>
      <c r="CC48" s="39">
        <f>CB48-BS82</f>
        <v>-47.93295885469206</v>
      </c>
      <c r="CD48" s="44"/>
      <c r="CE48" s="2"/>
      <c r="CF48" s="2"/>
      <c r="CG48" s="2"/>
      <c r="CH48" s="2"/>
      <c r="CI48" s="2"/>
      <c r="CJ48" s="2"/>
      <c r="CK48" s="2"/>
    </row>
    <row r="49" spans="1:89" ht="12.75">
      <c r="A49" s="2" t="s">
        <v>28</v>
      </c>
      <c r="B49" s="32">
        <f>B48*1.0594630943593</f>
        <v>415.30469757994535</v>
      </c>
      <c r="C49" s="38"/>
      <c r="D49" s="39">
        <f>B49*3</f>
        <v>1245.9140927398362</v>
      </c>
      <c r="E49" s="49">
        <f>D49-B68</f>
        <v>1.4061578515106703</v>
      </c>
      <c r="F49" s="41"/>
      <c r="G49" s="39">
        <f>B49*5</f>
        <v>2076.5234878997267</v>
      </c>
      <c r="H49" s="39">
        <f>G49-B77</f>
        <v>-16.481034505066418</v>
      </c>
      <c r="I49" s="39">
        <f>B49*6</f>
        <v>2491.8281854796724</v>
      </c>
      <c r="J49" s="39"/>
      <c r="K49" s="39">
        <f>B49*7</f>
        <v>2907.1328830596176</v>
      </c>
      <c r="L49" s="39">
        <f>K49-B83</f>
        <v>-52.822498633463965</v>
      </c>
      <c r="M49" s="39"/>
      <c r="N49" s="39"/>
      <c r="O49" s="39"/>
      <c r="P49" s="39"/>
      <c r="Q49" s="39"/>
      <c r="R49" s="39"/>
      <c r="S49" s="39"/>
      <c r="T49" s="39"/>
      <c r="U49" s="2" t="s">
        <v>28</v>
      </c>
      <c r="V49" s="58">
        <f>V37*2</f>
        <v>417</v>
      </c>
      <c r="W49" s="44"/>
      <c r="X49" s="1">
        <f>V49*3</f>
        <v>1251</v>
      </c>
      <c r="Y49" s="61">
        <f>X49-V68</f>
        <v>-7.400000000000091</v>
      </c>
      <c r="Z49" s="44"/>
      <c r="AA49" s="1">
        <f>V49*5</f>
        <v>2085</v>
      </c>
      <c r="AB49" s="39">
        <f>AA49-V77</f>
        <v>-19</v>
      </c>
      <c r="AC49" s="1">
        <f>V49*6</f>
        <v>2502</v>
      </c>
      <c r="AD49" s="39">
        <f>AC49-V80</f>
        <v>-14.800000000000182</v>
      </c>
      <c r="AE49" s="1">
        <f>V49*7</f>
        <v>2919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 t="s">
        <v>28</v>
      </c>
      <c r="AQ49" s="2"/>
      <c r="AR49" s="2"/>
      <c r="AS49" s="2"/>
      <c r="AT49" s="2"/>
      <c r="AU49" s="62">
        <f>AU37*2</f>
        <v>415.42467999999997</v>
      </c>
      <c r="AV49" s="38"/>
      <c r="AW49" s="39">
        <f>AU49*3</f>
        <v>1246.2740399999998</v>
      </c>
      <c r="AX49" s="40">
        <f>AW49-AU68</f>
        <v>-0.0321200000000772</v>
      </c>
      <c r="AY49" s="41"/>
      <c r="AZ49" s="39">
        <f>AU49*5</f>
        <v>2077.1234</v>
      </c>
      <c r="BA49" s="39">
        <f>AZ49-AU77</f>
        <v>-25.574999999999818</v>
      </c>
      <c r="BB49" s="39">
        <f>AU49*6</f>
        <v>2492.5480799999996</v>
      </c>
      <c r="BC49" s="42">
        <f>BB49-AU80</f>
        <v>-0.0642400000001544</v>
      </c>
      <c r="BD49" s="39">
        <f>AU49*7</f>
        <v>2907.9727599999997</v>
      </c>
      <c r="BE49" s="39">
        <f>BD49-AU83</f>
        <v>-45.1523600000005</v>
      </c>
      <c r="BF49" s="2"/>
      <c r="BG49" s="2"/>
      <c r="BH49" s="2"/>
      <c r="BI49" s="2"/>
      <c r="BJ49" s="2"/>
      <c r="BK49" s="2"/>
      <c r="BL49" s="2"/>
      <c r="BM49" s="2"/>
      <c r="BN49" s="2" t="s">
        <v>28</v>
      </c>
      <c r="BO49" s="2"/>
      <c r="BP49" s="2"/>
      <c r="BQ49" s="2"/>
      <c r="BR49" s="2"/>
      <c r="BS49" s="62">
        <f>BS37*2</f>
        <v>415.5278546555048</v>
      </c>
      <c r="BT49" s="38"/>
      <c r="BU49" s="39">
        <f>BS49*3</f>
        <v>1246.5835639665145</v>
      </c>
      <c r="BV49" s="48">
        <f>BU49-BS68</f>
        <v>1.0832123523071004</v>
      </c>
      <c r="BW49" s="41"/>
      <c r="BX49" s="39">
        <f>BS49*5</f>
        <v>2077.639273277524</v>
      </c>
      <c r="BY49" s="39">
        <f>BX49-BS77</f>
        <v>-19.3707572076828</v>
      </c>
      <c r="BZ49" s="39">
        <f>BS49*6</f>
        <v>2493.167127933029</v>
      </c>
      <c r="CA49" s="42">
        <f>BZ49-BS80</f>
        <v>2.166424704614201</v>
      </c>
      <c r="CB49" s="39">
        <f>BS49*7</f>
        <v>2908.694982588534</v>
      </c>
      <c r="CC49" s="39">
        <f>CB49-BS83</f>
        <v>-46.220968930330855</v>
      </c>
      <c r="CD49" s="2"/>
      <c r="CE49" s="2"/>
      <c r="CF49" s="2"/>
      <c r="CG49" s="2"/>
      <c r="CH49" s="2"/>
      <c r="CI49" s="2"/>
      <c r="CJ49" s="2"/>
      <c r="CK49" s="2"/>
    </row>
    <row r="50" spans="1:89" ht="12.75">
      <c r="A50" s="2" t="s">
        <v>6</v>
      </c>
      <c r="B50" s="32">
        <f>B49*1.0594630943593</f>
        <v>440.0000000000002</v>
      </c>
      <c r="C50" s="38"/>
      <c r="D50" s="39">
        <f>B50*3</f>
        <v>1320.0000000000007</v>
      </c>
      <c r="E50" s="49">
        <f>D50-B69</f>
        <v>1.4897723485189545</v>
      </c>
      <c r="F50" s="41"/>
      <c r="G50" s="39">
        <f>B50*5</f>
        <v>2200.000000000001</v>
      </c>
      <c r="H50" s="39">
        <f>G50-B78</f>
        <v>-17.461047814980247</v>
      </c>
      <c r="I50" s="39">
        <f>B50*6</f>
        <v>2640.0000000000014</v>
      </c>
      <c r="J50" s="39"/>
      <c r="K50" s="39">
        <f>B50*7</f>
        <v>3080.000000000002</v>
      </c>
      <c r="L50" s="39">
        <f>K50-B84</f>
        <v>-55.963487853999595</v>
      </c>
      <c r="M50" s="39"/>
      <c r="N50" s="39"/>
      <c r="O50" s="39"/>
      <c r="P50" s="39"/>
      <c r="Q50" s="39"/>
      <c r="R50" s="39"/>
      <c r="S50" s="39"/>
      <c r="T50" s="39"/>
      <c r="U50" s="2" t="s">
        <v>6</v>
      </c>
      <c r="V50" s="58">
        <f>V38*2</f>
        <v>440</v>
      </c>
      <c r="W50" s="44"/>
      <c r="X50" s="1">
        <f>V50*3</f>
        <v>1320</v>
      </c>
      <c r="Y50" s="49">
        <f>X50-V69</f>
        <v>3.2000000000000455</v>
      </c>
      <c r="Z50" s="44"/>
      <c r="AA50" s="1">
        <f>V50*5</f>
        <v>2200</v>
      </c>
      <c r="AB50" s="39">
        <f>AA50-V78</f>
        <v>-49.59999999999991</v>
      </c>
      <c r="AC50" s="1">
        <f>V50*6</f>
        <v>2640</v>
      </c>
      <c r="AD50" s="57">
        <f>AC50-V81</f>
        <v>6.400000000000091</v>
      </c>
      <c r="AE50" s="1">
        <f>V50*7</f>
        <v>3080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 t="s">
        <v>6</v>
      </c>
      <c r="AQ50" s="2"/>
      <c r="AR50" s="2"/>
      <c r="AS50" s="2"/>
      <c r="AT50" s="2"/>
      <c r="AU50" s="62">
        <f>AU38*2</f>
        <v>440</v>
      </c>
      <c r="AV50" s="38"/>
      <c r="AW50" s="39">
        <f>AU50*3</f>
        <v>1320</v>
      </c>
      <c r="AX50" s="49">
        <f>AW50-AU69</f>
        <v>3.3923999999999523</v>
      </c>
      <c r="AY50" s="41"/>
      <c r="AZ50" s="39">
        <f>AU50*5</f>
        <v>2200</v>
      </c>
      <c r="BA50" s="39">
        <f>AZ50-AU78</f>
        <v>-15.540800000000218</v>
      </c>
      <c r="BB50" s="39">
        <f>AU50*6</f>
        <v>2640</v>
      </c>
      <c r="BC50" s="42">
        <f>BB50-AU81</f>
        <v>6.784799999999905</v>
      </c>
      <c r="BD50" s="39">
        <f>AU50*7</f>
        <v>3080</v>
      </c>
      <c r="BE50" s="39">
        <f>BD50-AU84</f>
        <v>-65.94191999999975</v>
      </c>
      <c r="BF50" s="2"/>
      <c r="BG50" s="2"/>
      <c r="BH50" s="2"/>
      <c r="BI50" s="2"/>
      <c r="BJ50" s="2"/>
      <c r="BK50" s="2"/>
      <c r="BL50" s="2"/>
      <c r="BM50" s="2"/>
      <c r="BN50" s="2" t="s">
        <v>6</v>
      </c>
      <c r="BO50" s="2"/>
      <c r="BP50" s="2"/>
      <c r="BQ50" s="2"/>
      <c r="BR50" s="2"/>
      <c r="BS50" s="62">
        <f>BS38*2</f>
        <v>440</v>
      </c>
      <c r="BT50" s="38"/>
      <c r="BU50" s="39">
        <f>BS50*3</f>
        <v>1320</v>
      </c>
      <c r="BV50" s="49">
        <f>BU50-BS69</f>
        <v>1.8552903333609265</v>
      </c>
      <c r="BW50" s="41"/>
      <c r="BX50" s="39">
        <f>BS50*5</f>
        <v>2200</v>
      </c>
      <c r="BY50" s="39">
        <f>BX50-BS78</f>
        <v>-16.078155020568374</v>
      </c>
      <c r="BZ50" s="39">
        <f>BS50*6</f>
        <v>2640</v>
      </c>
      <c r="CA50" s="42">
        <f>BZ50-BS81</f>
        <v>3.710580666721853</v>
      </c>
      <c r="CB50" s="39">
        <f>BS50*7</f>
        <v>3080</v>
      </c>
      <c r="CC50" s="39">
        <f>CB50-BS84</f>
        <v>-60.912520586275605</v>
      </c>
      <c r="CD50" s="2"/>
      <c r="CE50" s="2"/>
      <c r="CF50" s="2"/>
      <c r="CG50" s="2"/>
      <c r="CH50" s="2"/>
      <c r="CI50" s="2"/>
      <c r="CJ50" s="2"/>
      <c r="CK50" s="2"/>
    </row>
    <row r="51" spans="1:89" ht="12.75">
      <c r="A51" s="2" t="s">
        <v>29</v>
      </c>
      <c r="B51" s="32">
        <f>B50*1.0594630943593</f>
        <v>466.16376151809015</v>
      </c>
      <c r="C51" s="38"/>
      <c r="D51" s="39">
        <f>B51*3</f>
        <v>1398.4912845542704</v>
      </c>
      <c r="E51" s="49">
        <f>D51-B70</f>
        <v>1.5783588222525395</v>
      </c>
      <c r="F51" s="41"/>
      <c r="G51" s="39">
        <f>B51*5</f>
        <v>2330.818807590451</v>
      </c>
      <c r="H51" s="39">
        <f>G51-B79</f>
        <v>-18.499335748814246</v>
      </c>
      <c r="I51" s="39">
        <f>B51*6</f>
        <v>2796.9825691085407</v>
      </c>
      <c r="J51" s="39"/>
      <c r="K51" s="39">
        <f>B51*7</f>
        <v>3263.146330626631</v>
      </c>
      <c r="L51" s="39">
        <f>K51-B85</f>
        <v>-59.29125001293778</v>
      </c>
      <c r="M51" s="39"/>
      <c r="N51" s="39"/>
      <c r="O51" s="39"/>
      <c r="P51" s="39"/>
      <c r="Q51" s="39"/>
      <c r="R51" s="39"/>
      <c r="S51" s="39"/>
      <c r="T51" s="39"/>
      <c r="U51" s="2" t="s">
        <v>29</v>
      </c>
      <c r="V51" s="58">
        <f>V39*2</f>
        <v>470</v>
      </c>
      <c r="W51" s="44"/>
      <c r="X51" s="1">
        <f>V51*3</f>
        <v>1410</v>
      </c>
      <c r="Y51" s="49">
        <f>X51-V70</f>
        <v>2.7999999999999545</v>
      </c>
      <c r="Z51" s="44"/>
      <c r="AA51" s="1">
        <f>V51*5</f>
        <v>2350</v>
      </c>
      <c r="AB51" s="43">
        <f>AA51-V79</f>
        <v>-3.599999999999909</v>
      </c>
      <c r="AC51" s="1">
        <f>V51*6</f>
        <v>2820</v>
      </c>
      <c r="AD51" s="57">
        <f>AC51-V82</f>
        <v>5.599999999999909</v>
      </c>
      <c r="AE51" s="1">
        <f>V51*7</f>
        <v>3290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 t="s">
        <v>29</v>
      </c>
      <c r="AQ51" s="2"/>
      <c r="AR51" s="2"/>
      <c r="AS51" s="2"/>
      <c r="AT51" s="2"/>
      <c r="AU51" s="62">
        <f>AU39*2</f>
        <v>467.24216</v>
      </c>
      <c r="AV51" s="38"/>
      <c r="AW51" s="39">
        <f>AU51*3</f>
        <v>1401.72648</v>
      </c>
      <c r="AX51" s="40">
        <f>AW51-AU70</f>
        <v>-0.0360800000000836</v>
      </c>
      <c r="AY51" s="41"/>
      <c r="AZ51" s="39">
        <f>AU51*5</f>
        <v>2336.2108</v>
      </c>
      <c r="BA51" s="39">
        <f>AZ51-AU79</f>
        <v>-16.502640000000156</v>
      </c>
      <c r="BB51" s="39">
        <f>AU51*6</f>
        <v>2803.45296</v>
      </c>
      <c r="BC51" s="42">
        <f>BB51-AU82</f>
        <v>-0.0721600000001672</v>
      </c>
      <c r="BD51" s="39">
        <f>AU51*7</f>
        <v>3270.6951200000003</v>
      </c>
      <c r="BE51" s="39">
        <f>BD51-AU85</f>
        <v>-52.70231999999942</v>
      </c>
      <c r="BF51" s="2"/>
      <c r="BG51" s="2"/>
      <c r="BH51" s="2"/>
      <c r="BI51" s="2"/>
      <c r="BJ51" s="2"/>
      <c r="BK51" s="2"/>
      <c r="BL51" s="2"/>
      <c r="BM51" s="2"/>
      <c r="BN51" s="2" t="s">
        <v>29</v>
      </c>
      <c r="BO51" s="2"/>
      <c r="BP51" s="2"/>
      <c r="BQ51" s="2"/>
      <c r="BR51" s="2"/>
      <c r="BS51" s="62">
        <f>BS39*2</f>
        <v>466.8077534635675</v>
      </c>
      <c r="BT51" s="38"/>
      <c r="BU51" s="39">
        <f>BS51*3</f>
        <v>1400.4232603907026</v>
      </c>
      <c r="BV51" s="48">
        <f>BU51-BS70</f>
        <v>2.30755320686103</v>
      </c>
      <c r="BW51" s="41"/>
      <c r="BX51" s="39">
        <f>BS51*5</f>
        <v>2334.0387673178375</v>
      </c>
      <c r="BY51" s="39">
        <f>BX51-BS79</f>
        <v>-16.120878705544328</v>
      </c>
      <c r="BZ51" s="39">
        <f>BS51*6</f>
        <v>2800.846520781405</v>
      </c>
      <c r="CA51" s="42">
        <f>BZ51-BS82</f>
        <v>4.61510641372206</v>
      </c>
      <c r="CB51" s="39">
        <f>BS51*7</f>
        <v>3267.6542742449724</v>
      </c>
      <c r="CC51" s="39">
        <f>CB51-BS85</f>
        <v>-56.568562999066216</v>
      </c>
      <c r="CD51" s="2"/>
      <c r="CE51" s="2"/>
      <c r="CF51" s="2"/>
      <c r="CG51" s="2"/>
      <c r="CH51" s="2"/>
      <c r="CI51" s="2"/>
      <c r="CJ51" s="2"/>
      <c r="CK51" s="2"/>
    </row>
    <row r="52" spans="1:89" ht="12.75">
      <c r="A52" s="2" t="s">
        <v>12</v>
      </c>
      <c r="B52" s="32">
        <f>B51*1.0594630943593</f>
        <v>493.8833012561244</v>
      </c>
      <c r="C52" s="38"/>
      <c r="D52" s="39">
        <f>B52*3</f>
        <v>1481.6499037683732</v>
      </c>
      <c r="E52" s="49">
        <f>D52-B71</f>
        <v>1.6722129218330792</v>
      </c>
      <c r="F52" s="41"/>
      <c r="G52" s="39">
        <f>B52*5</f>
        <v>2469.416506280622</v>
      </c>
      <c r="H52" s="39">
        <f>G52-B80</f>
        <v>-19.59936349603049</v>
      </c>
      <c r="I52" s="39">
        <f>B52*6</f>
        <v>2963.2998075367464</v>
      </c>
      <c r="J52" s="39"/>
      <c r="U52" s="2" t="s">
        <v>12</v>
      </c>
      <c r="V52" s="58">
        <f>V40*2</f>
        <v>492.8</v>
      </c>
      <c r="W52" s="44"/>
      <c r="X52" s="1">
        <f>V52*3</f>
        <v>1478.4</v>
      </c>
      <c r="Y52" s="50">
        <f>X52-V71</f>
        <v>-24.799999999999955</v>
      </c>
      <c r="Z52" s="44"/>
      <c r="AA52" s="1">
        <f>V52*5</f>
        <v>2464</v>
      </c>
      <c r="AB52" s="39">
        <f>AA52-V80</f>
        <v>-52.80000000000018</v>
      </c>
      <c r="AC52" s="1">
        <f>V52*6</f>
        <v>2956.8</v>
      </c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 t="s">
        <v>12</v>
      </c>
      <c r="AQ52" s="2"/>
      <c r="AR52" s="2"/>
      <c r="AS52" s="2"/>
      <c r="AT52" s="2"/>
      <c r="AU52" s="62">
        <f>AU40*2</f>
        <v>493.59816000000006</v>
      </c>
      <c r="AV52" s="38"/>
      <c r="AW52" s="39">
        <f>AU52*3</f>
        <v>1480.7944800000002</v>
      </c>
      <c r="AX52" s="49">
        <f>AW52-AU71</f>
        <v>4.231920000000173</v>
      </c>
      <c r="AY52" s="41"/>
      <c r="AZ52" s="39">
        <f>AU52*5</f>
        <v>2467.9908000000005</v>
      </c>
      <c r="BA52" s="39">
        <f>AZ52-AU80</f>
        <v>-24.621519999999236</v>
      </c>
      <c r="BB52" s="39">
        <f>AU52*6</f>
        <v>2961.5889600000005</v>
      </c>
      <c r="BC52" s="42">
        <f>BB52-AU83</f>
        <v>8.463840000000346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 t="s">
        <v>12</v>
      </c>
      <c r="BO52" s="2"/>
      <c r="BP52" s="2"/>
      <c r="BQ52" s="2"/>
      <c r="BR52" s="2"/>
      <c r="BS52" s="62">
        <f>BS40*2</f>
        <v>493.83765885624445</v>
      </c>
      <c r="BT52" s="38"/>
      <c r="BU52" s="39">
        <f>BS52*3</f>
        <v>1481.5129765687334</v>
      </c>
      <c r="BV52" s="48">
        <f>BU52-BS71</f>
        <v>4.055000809300964</v>
      </c>
      <c r="BW52" s="41"/>
      <c r="BX52" s="39">
        <f>BS52*5</f>
        <v>2469.188294281222</v>
      </c>
      <c r="BY52" s="39">
        <f>BX52-BS80</f>
        <v>-21.81240894719258</v>
      </c>
      <c r="BZ52" s="39">
        <f>BS52*6</f>
        <v>2963.025953137467</v>
      </c>
      <c r="CA52" s="42">
        <f>BZ52-BS83</f>
        <v>8.110001618601927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2.75">
      <c r="A53" s="2" t="s">
        <v>15</v>
      </c>
      <c r="B53" s="32">
        <f>B52*1.0594630943593</f>
        <v>523.2511306011976</v>
      </c>
      <c r="C53" s="38"/>
      <c r="D53" s="39">
        <f>B53*3</f>
        <v>1569.7533918035929</v>
      </c>
      <c r="E53" s="49">
        <f>D53-B72</f>
        <v>1.7716478765930788</v>
      </c>
      <c r="F53" s="41"/>
      <c r="G53" s="39">
        <f>B53*5</f>
        <v>2616.255653005988</v>
      </c>
      <c r="H53" s="39">
        <f>G53-B81</f>
        <v>-20.764802296976995</v>
      </c>
      <c r="I53" s="39">
        <f>B53*6</f>
        <v>3139.5067836071858</v>
      </c>
      <c r="J53" s="39"/>
      <c r="U53" s="2" t="s">
        <v>15</v>
      </c>
      <c r="V53" s="58">
        <f>V41*2</f>
        <v>526</v>
      </c>
      <c r="W53" s="44"/>
      <c r="X53" s="1">
        <f>V53*3</f>
        <v>1578</v>
      </c>
      <c r="Y53" s="61">
        <f>X53-V72</f>
        <v>6.7999999999999545</v>
      </c>
      <c r="Z53" s="44"/>
      <c r="AA53" s="1">
        <f>V53*5</f>
        <v>2630</v>
      </c>
      <c r="AB53" s="43">
        <f>AA53-V81</f>
        <v>-3.599999999999909</v>
      </c>
      <c r="AC53" s="1">
        <f>V53*6</f>
        <v>3156</v>
      </c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 t="s">
        <v>15</v>
      </c>
      <c r="AQ53" s="2"/>
      <c r="AR53" s="2"/>
      <c r="AS53" s="2"/>
      <c r="AT53" s="2"/>
      <c r="AU53" s="62">
        <f>AU41*2</f>
        <v>525.6745999999999</v>
      </c>
      <c r="AV53" s="38"/>
      <c r="AW53" s="39">
        <f>AU53*3</f>
        <v>1577.0238</v>
      </c>
      <c r="AX53" s="49">
        <f>AW53-AU72</f>
        <v>4.05284000000006</v>
      </c>
      <c r="AY53" s="41"/>
      <c r="AZ53" s="39">
        <f>AU53*5</f>
        <v>2628.3729999999996</v>
      </c>
      <c r="BA53" s="43">
        <f>AZ53-AU81</f>
        <v>-4.842200000000503</v>
      </c>
      <c r="BB53" s="39">
        <f>AU53*6</f>
        <v>3154.0476</v>
      </c>
      <c r="BC53" s="42">
        <f>BB53-AU84</f>
        <v>8.10568000000012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 t="s">
        <v>15</v>
      </c>
      <c r="BO53" s="2"/>
      <c r="BP53" s="2"/>
      <c r="BQ53" s="2"/>
      <c r="BR53" s="2"/>
      <c r="BS53" s="62">
        <f>BS41*2</f>
        <v>524.2525076213017</v>
      </c>
      <c r="BT53" s="38"/>
      <c r="BU53" s="39">
        <f>BS53*3</f>
        <v>1572.757522863905</v>
      </c>
      <c r="BV53" s="49">
        <f>BU53-BS72</f>
        <v>2.3012625707672214</v>
      </c>
      <c r="BW53" s="41"/>
      <c r="BX53" s="39">
        <f>BS53*5</f>
        <v>2621.262538106508</v>
      </c>
      <c r="BY53" s="43">
        <f>BX53-BS81</f>
        <v>-15.026881226770001</v>
      </c>
      <c r="BZ53" s="39">
        <f>BS53*6</f>
        <v>3145.51504572781</v>
      </c>
      <c r="CA53" s="52">
        <f>BZ53-BS84</f>
        <v>4.602525141534443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2.75">
      <c r="A54" s="2" t="s">
        <v>17</v>
      </c>
      <c r="B54" s="32">
        <f>B53*1.0594630943593</f>
        <v>554.3652619537446</v>
      </c>
      <c r="C54" s="38"/>
      <c r="D54" s="39">
        <f>B54*3</f>
        <v>1663.0957858612337</v>
      </c>
      <c r="E54" s="49">
        <f>D54-B73</f>
        <v>1.876995541450242</v>
      </c>
      <c r="F54" s="63"/>
      <c r="G54" s="39">
        <f>B54*5</f>
        <v>2771.826309768723</v>
      </c>
      <c r="H54" s="39">
        <f>G54-B82</f>
        <v>-21.999541695313837</v>
      </c>
      <c r="I54" s="39">
        <f>B54*6</f>
        <v>3326.1915717224674</v>
      </c>
      <c r="J54" s="39"/>
      <c r="U54" s="2" t="s">
        <v>17</v>
      </c>
      <c r="V54" s="58">
        <f>V42*2</f>
        <v>562.4</v>
      </c>
      <c r="W54" s="44"/>
      <c r="X54" s="1">
        <f>V54*3</f>
        <v>1687.1999999999998</v>
      </c>
      <c r="Y54" s="50">
        <f>X54-V73</f>
        <v>19.199999999999818</v>
      </c>
      <c r="Z54" s="44"/>
      <c r="AA54" s="1">
        <f>V54*5</f>
        <v>2812</v>
      </c>
      <c r="AB54" s="43">
        <f>AA54-V82</f>
        <v>-2.400000000000091</v>
      </c>
      <c r="AC54" s="1">
        <f>V54*6</f>
        <v>3374.3999999999996</v>
      </c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 t="s">
        <v>17</v>
      </c>
      <c r="AQ54" s="2"/>
      <c r="AR54" s="2"/>
      <c r="AS54" s="2"/>
      <c r="AT54" s="2"/>
      <c r="AU54" s="62">
        <f>AU42*2</f>
        <v>553.8852</v>
      </c>
      <c r="AV54" s="38"/>
      <c r="AW54" s="39">
        <f>AU54*3</f>
        <v>1661.6556</v>
      </c>
      <c r="AX54" s="40">
        <f>AW54-AU73</f>
        <v>-0.04311999999981708</v>
      </c>
      <c r="AY54" s="41"/>
      <c r="AZ54" s="39">
        <f>AU54*5</f>
        <v>2769.4260000000004</v>
      </c>
      <c r="BA54" s="39">
        <f>AZ54-AU82</f>
        <v>-34.09911999999986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 t="s">
        <v>17</v>
      </c>
      <c r="BO54" s="2"/>
      <c r="BP54" s="2"/>
      <c r="BQ54" s="2"/>
      <c r="BR54" s="2"/>
      <c r="BS54" s="62">
        <f>BS42*2</f>
        <v>554.0195387551421</v>
      </c>
      <c r="BT54" s="38"/>
      <c r="BU54" s="39">
        <f>BS54*3</f>
        <v>1662.0586162654263</v>
      </c>
      <c r="BV54" s="48">
        <f>BU54-BS73</f>
        <v>-0.052802356593019795</v>
      </c>
      <c r="BW54" s="41"/>
      <c r="BX54" s="39">
        <f>BS54*5</f>
        <v>2770.0976937757105</v>
      </c>
      <c r="BY54" s="39">
        <f>BX54-BS82</f>
        <v>-26.133720591972633</v>
      </c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2.75">
      <c r="A55" s="2" t="s">
        <v>18</v>
      </c>
      <c r="B55" s="32">
        <f>B54*1.0594630943593</f>
        <v>587.3295358348156</v>
      </c>
      <c r="C55" s="38"/>
      <c r="D55" s="39">
        <f>B55*3</f>
        <v>1761.988607504447</v>
      </c>
      <c r="E55" s="49">
        <f>D55-B74</f>
        <v>1.9886075044437348</v>
      </c>
      <c r="F55" s="63"/>
      <c r="G55" s="39">
        <f>B55*5</f>
        <v>2936.647679174078</v>
      </c>
      <c r="H55" s="39">
        <f>G55-B83</f>
        <v>-23.30770251900367</v>
      </c>
      <c r="U55" s="2" t="s">
        <v>18</v>
      </c>
      <c r="V55" s="58">
        <f>V43*2</f>
        <v>588.4</v>
      </c>
      <c r="W55" s="44"/>
      <c r="X55" s="1">
        <f>V55*3</f>
        <v>1765.1999999999998</v>
      </c>
      <c r="Y55" s="61">
        <f>X55-V74</f>
        <v>5.199999999999818</v>
      </c>
      <c r="Z55" s="44"/>
      <c r="AA55" s="1">
        <f>V55*5</f>
        <v>2942</v>
      </c>
      <c r="AB55" s="39">
        <f>AA55-V83</f>
        <v>-64.40000000000009</v>
      </c>
      <c r="AC55" s="1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 t="s">
        <v>18</v>
      </c>
      <c r="AQ55" s="2"/>
      <c r="AR55" s="2"/>
      <c r="AS55" s="2"/>
      <c r="AT55" s="2"/>
      <c r="AU55" s="62">
        <f>AU43*2</f>
        <v>588.17836</v>
      </c>
      <c r="AV55" s="38"/>
      <c r="AW55" s="39">
        <f>AU55*3</f>
        <v>1764.53508</v>
      </c>
      <c r="AX55" s="49">
        <f>AW55-AU74</f>
        <v>4.535080000000107</v>
      </c>
      <c r="AY55" s="41"/>
      <c r="AZ55" s="39">
        <f>AU55*5</f>
        <v>2940.8918</v>
      </c>
      <c r="BA55" s="39">
        <f>AZ55-AU83</f>
        <v>-12.233320000000276</v>
      </c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 t="s">
        <v>18</v>
      </c>
      <c r="BO55" s="2"/>
      <c r="BP55" s="2"/>
      <c r="BQ55" s="2"/>
      <c r="BR55" s="2"/>
      <c r="BS55" s="62">
        <f>BS43*2</f>
        <v>587.5399115058455</v>
      </c>
      <c r="BT55" s="38"/>
      <c r="BU55" s="39">
        <f>BS55*3</f>
        <v>1762.6197345175365</v>
      </c>
      <c r="BV55" s="49">
        <f>BU55-BS74</f>
        <v>2.6197345175364717</v>
      </c>
      <c r="BW55" s="41"/>
      <c r="BX55" s="39">
        <f>BS55*5</f>
        <v>2937.699557529227</v>
      </c>
      <c r="BY55" s="39">
        <f>BX55-BS83</f>
        <v>-17.21639398963771</v>
      </c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2.75">
      <c r="A56" s="2" t="s">
        <v>30</v>
      </c>
      <c r="B56" s="32">
        <f>B55*1.0594630943593</f>
        <v>622.2539674441624</v>
      </c>
      <c r="C56" s="38"/>
      <c r="D56" s="39">
        <f>B56*3</f>
        <v>1866.7619023324874</v>
      </c>
      <c r="E56" s="49">
        <f>D56-B75</f>
        <v>2.106856260124232</v>
      </c>
      <c r="F56" s="63"/>
      <c r="G56" s="39">
        <f>B56*5</f>
        <v>3111.269837220812</v>
      </c>
      <c r="H56" s="39">
        <f>G56-B84</f>
        <v>-24.693650633189463</v>
      </c>
      <c r="U56" s="2" t="s">
        <v>30</v>
      </c>
      <c r="V56" s="58">
        <f>V44*2</f>
        <v>629.2</v>
      </c>
      <c r="W56" s="44"/>
      <c r="X56" s="1">
        <f>V56*3</f>
        <v>1887.6000000000001</v>
      </c>
      <c r="Y56" s="61">
        <f>X56-V75</f>
        <v>7.600000000000136</v>
      </c>
      <c r="Z56" s="44"/>
      <c r="AA56" s="1">
        <f>V56*5</f>
        <v>3146</v>
      </c>
      <c r="AB56" s="43">
        <f>AA56-V84</f>
        <v>3.599999999999909</v>
      </c>
      <c r="AC56" s="1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 t="s">
        <v>30</v>
      </c>
      <c r="AQ56" s="2"/>
      <c r="AR56" s="2"/>
      <c r="AS56" s="2"/>
      <c r="AT56" s="2"/>
      <c r="AU56" s="62">
        <f>AU44*2</f>
        <v>623.1530799999999</v>
      </c>
      <c r="AV56" s="38"/>
      <c r="AW56" s="39">
        <f>AU56*3</f>
        <v>1869.4592399999997</v>
      </c>
      <c r="AX56" s="40">
        <f>AW56-AU75</f>
        <v>0.4905999999996311</v>
      </c>
      <c r="AY56" s="41"/>
      <c r="AZ56" s="39">
        <f>AU56*5</f>
        <v>3115.7653999999998</v>
      </c>
      <c r="BA56" s="39">
        <f>AZ56-AU84</f>
        <v>-30.176519999999982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 t="s">
        <v>30</v>
      </c>
      <c r="BO56" s="2"/>
      <c r="BP56" s="2"/>
      <c r="BQ56" s="2"/>
      <c r="BR56" s="2"/>
      <c r="BS56" s="62">
        <f>BS44*2</f>
        <v>622.7501758071037</v>
      </c>
      <c r="BT56" s="38"/>
      <c r="BU56" s="39">
        <f>BS56*3</f>
        <v>1868.250527421311</v>
      </c>
      <c r="BV56" s="48">
        <f>BU56-BS75</f>
        <v>1.019513567041031</v>
      </c>
      <c r="BW56" s="41"/>
      <c r="BX56" s="39">
        <f>BS56*5</f>
        <v>3113.7508790355187</v>
      </c>
      <c r="BY56" s="39">
        <f>BX56-BS84</f>
        <v>-27.16164155075694</v>
      </c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9" ht="12.75">
      <c r="A57" s="2" t="s">
        <v>21</v>
      </c>
      <c r="B57" s="32">
        <f>B56*1.0594630943593</f>
        <v>659.2551138257405</v>
      </c>
      <c r="C57" s="38"/>
      <c r="D57" s="39">
        <f>B57*3</f>
        <v>1977.7653414772217</v>
      </c>
      <c r="E57" s="49">
        <f>D57-B76</f>
        <v>2.2321364527215337</v>
      </c>
      <c r="F57" s="63"/>
      <c r="G57" s="39">
        <f>B57*5</f>
        <v>3296.2755691287025</v>
      </c>
      <c r="H57" s="39">
        <f>G57-B85</f>
        <v>-26.16201151086625</v>
      </c>
      <c r="U57" s="2" t="s">
        <v>21</v>
      </c>
      <c r="V57" s="58">
        <f>V45*2</f>
        <v>658.4</v>
      </c>
      <c r="W57" s="44"/>
      <c r="X57" s="1">
        <f>V57*3</f>
        <v>1975.1999999999998</v>
      </c>
      <c r="Y57" s="49">
        <f>X57-V76</f>
        <v>3.9999999999997726</v>
      </c>
      <c r="Z57" s="44"/>
      <c r="AA57" s="1">
        <f>V57*5</f>
        <v>3292</v>
      </c>
      <c r="AB57" s="39">
        <f>AA57-V85</f>
        <v>-44</v>
      </c>
      <c r="AC57" s="1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 t="s">
        <v>21</v>
      </c>
      <c r="AQ57" s="2"/>
      <c r="AR57" s="2"/>
      <c r="AS57" s="2"/>
      <c r="AT57" s="2"/>
      <c r="AU57" s="62">
        <f>AU45*2</f>
        <v>658.3038</v>
      </c>
      <c r="AV57" s="38"/>
      <c r="AW57" s="39">
        <f>AU57*3</f>
        <v>1974.9114</v>
      </c>
      <c r="AX57" s="40">
        <f>AW57-AU76</f>
        <v>0.5187599999997019</v>
      </c>
      <c r="AY57" s="41"/>
      <c r="AZ57" s="39">
        <f>AU57*5</f>
        <v>3291.5190000000002</v>
      </c>
      <c r="BA57" s="39">
        <f>AZ57-AU85</f>
        <v>-31.8784399999995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 t="s">
        <v>21</v>
      </c>
      <c r="BO57" s="2"/>
      <c r="BP57" s="2"/>
      <c r="BQ57" s="2"/>
      <c r="BR57" s="2"/>
      <c r="BS57" s="62">
        <f>BS45*2</f>
        <v>659.0723548333195</v>
      </c>
      <c r="BT57" s="38"/>
      <c r="BU57" s="39">
        <f>BS57*3</f>
        <v>1977.2170644999587</v>
      </c>
      <c r="BV57" s="48">
        <f>BU57-BS76</f>
        <v>1.8664290749809425</v>
      </c>
      <c r="BW57" s="41"/>
      <c r="BX57" s="39">
        <f>BS57*5</f>
        <v>3295.3617741665976</v>
      </c>
      <c r="BY57" s="39">
        <f>BX57-BS85</f>
        <v>-28.86106307744103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89" ht="12.75">
      <c r="A58" s="2" t="s">
        <v>22</v>
      </c>
      <c r="B58" s="32">
        <f>B57*1.0594630943593</f>
        <v>698.4564628660085</v>
      </c>
      <c r="C58" s="38"/>
      <c r="D58" s="39">
        <f>B58*3</f>
        <v>2095.3693885980256</v>
      </c>
      <c r="E58" s="49">
        <f>D58-B77</f>
        <v>2.3648661932325012</v>
      </c>
      <c r="F58" s="63"/>
      <c r="U58" s="2" t="s">
        <v>22</v>
      </c>
      <c r="V58" s="58">
        <f>V46*2</f>
        <v>703.6</v>
      </c>
      <c r="W58" s="44"/>
      <c r="X58" s="1">
        <f>V58*3</f>
        <v>2110.8</v>
      </c>
      <c r="Y58" s="61">
        <f>X58-V77</f>
        <v>6.800000000000182</v>
      </c>
      <c r="Z58" s="44"/>
      <c r="AA58" s="1"/>
      <c r="AB58" s="1"/>
      <c r="AC58" s="1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 t="s">
        <v>22</v>
      </c>
      <c r="AQ58" s="2"/>
      <c r="AR58" s="2"/>
      <c r="AS58" s="2"/>
      <c r="AT58" s="2"/>
      <c r="AU58" s="62">
        <f>AU46*2</f>
        <v>700.8812800000001</v>
      </c>
      <c r="AV58" s="38"/>
      <c r="AW58" s="39">
        <f>AU58*3</f>
        <v>2102.64384</v>
      </c>
      <c r="AX58" s="40">
        <f>AW58-AU77</f>
        <v>-0.05455999999958294</v>
      </c>
      <c r="AY58" s="41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 t="s">
        <v>22</v>
      </c>
      <c r="BO58" s="2"/>
      <c r="BP58" s="2"/>
      <c r="BQ58" s="2"/>
      <c r="BR58" s="2"/>
      <c r="BS58" s="62">
        <f>BS46*2</f>
        <v>699.0578535919208</v>
      </c>
      <c r="BT58" s="38"/>
      <c r="BU58" s="39">
        <f>BS58*3</f>
        <v>2097.1735607757623</v>
      </c>
      <c r="BV58" s="48">
        <f>BU58-BS77</f>
        <v>0.1635302905556273</v>
      </c>
      <c r="BW58" s="41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ht="12.75">
      <c r="A59" s="2" t="s">
        <v>23</v>
      </c>
      <c r="B59" s="32">
        <f>B58*1.0594630943593</f>
        <v>739.9888454232696</v>
      </c>
      <c r="C59" s="38"/>
      <c r="D59" s="39">
        <f>B59*3</f>
        <v>2219.966536269809</v>
      </c>
      <c r="E59" s="49">
        <f>D59-B78</f>
        <v>2.5054884548276277</v>
      </c>
      <c r="F59" s="63"/>
      <c r="U59" s="2" t="s">
        <v>23</v>
      </c>
      <c r="V59" s="58">
        <f>V47*2</f>
        <v>751.6</v>
      </c>
      <c r="W59" s="44"/>
      <c r="X59" s="1">
        <f>V59*3</f>
        <v>2254.8</v>
      </c>
      <c r="Y59" s="61">
        <f>X59-V78</f>
        <v>5.200000000000273</v>
      </c>
      <c r="Z59" s="44"/>
      <c r="AA59" s="1"/>
      <c r="AB59" s="1"/>
      <c r="AC59" s="1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 t="s">
        <v>23</v>
      </c>
      <c r="AQ59" s="2"/>
      <c r="AR59" s="2"/>
      <c r="AS59" s="2"/>
      <c r="AT59" s="2"/>
      <c r="AU59" s="62">
        <f>AU47*2</f>
        <v>738.28128</v>
      </c>
      <c r="AV59" s="38"/>
      <c r="AW59" s="39">
        <f>AU59*3</f>
        <v>2214.84384</v>
      </c>
      <c r="AX59" s="40">
        <f>AW59-AU78</f>
        <v>-0.6969600000002174</v>
      </c>
      <c r="AY59" s="41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 t="s">
        <v>23</v>
      </c>
      <c r="BO59" s="2"/>
      <c r="BP59" s="2"/>
      <c r="BQ59" s="2"/>
      <c r="BR59" s="2"/>
      <c r="BS59" s="62">
        <f>BS47*2</f>
        <v>738.7289878797162</v>
      </c>
      <c r="BT59" s="38"/>
      <c r="BU59" s="39">
        <f>BS59*3</f>
        <v>2216.1869636391484</v>
      </c>
      <c r="BV59" s="49">
        <f>BU59-BS78</f>
        <v>0.1088086185800421</v>
      </c>
      <c r="BW59" s="41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ht="12.75">
      <c r="A60" s="2" t="s">
        <v>24</v>
      </c>
      <c r="B60" s="32">
        <f>B59*1.0594630943593</f>
        <v>783.9908719634994</v>
      </c>
      <c r="C60" s="38"/>
      <c r="D60" s="39">
        <f>B60*3</f>
        <v>2351.972615890498</v>
      </c>
      <c r="E60" s="49">
        <f>D60-B79</f>
        <v>2.6544725512330842</v>
      </c>
      <c r="F60" s="63"/>
      <c r="U60" s="2" t="s">
        <v>24</v>
      </c>
      <c r="V60" s="58">
        <f>V48*2</f>
        <v>785.6</v>
      </c>
      <c r="W60" s="44"/>
      <c r="X60" s="1">
        <f>V60*3</f>
        <v>2356.8</v>
      </c>
      <c r="Y60" s="49">
        <f>X60-V79</f>
        <v>3.200000000000273</v>
      </c>
      <c r="Z60" s="44"/>
      <c r="AA60" s="1"/>
      <c r="AB60" s="1"/>
      <c r="AC60" s="1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 t="s">
        <v>24</v>
      </c>
      <c r="AQ60" s="2"/>
      <c r="AR60" s="2"/>
      <c r="AS60" s="2"/>
      <c r="AT60" s="2"/>
      <c r="AU60" s="62">
        <f>AU48*2</f>
        <v>786.4854799999999</v>
      </c>
      <c r="AV60" s="38"/>
      <c r="AW60" s="39">
        <f>AU60*3</f>
        <v>2359.45644</v>
      </c>
      <c r="AX60" s="50">
        <f>AW60-AU79</f>
        <v>6.742999999999938</v>
      </c>
      <c r="AY60" s="41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 t="s">
        <v>24</v>
      </c>
      <c r="BO60" s="2"/>
      <c r="BP60" s="2"/>
      <c r="BQ60" s="2"/>
      <c r="BR60" s="2"/>
      <c r="BS60" s="62">
        <f>BS48*2</f>
        <v>785.2281301465689</v>
      </c>
      <c r="BT60" s="38"/>
      <c r="BU60" s="39">
        <f>BS60*3</f>
        <v>2355.6843904397065</v>
      </c>
      <c r="BV60" s="64">
        <f>BU60-BS79</f>
        <v>5.5247444163246655</v>
      </c>
      <c r="BW60" s="41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ht="12.75">
      <c r="A61" s="2" t="s">
        <v>28</v>
      </c>
      <c r="B61" s="32">
        <f>B60*1.0594630943593</f>
        <v>830.6093951598912</v>
      </c>
      <c r="C61" s="38"/>
      <c r="D61" s="39">
        <f>B61*3</f>
        <v>2491.8281854796733</v>
      </c>
      <c r="E61" s="49">
        <f>D61-B80</f>
        <v>2.812315703020886</v>
      </c>
      <c r="F61" s="63"/>
      <c r="U61" s="2" t="s">
        <v>28</v>
      </c>
      <c r="V61" s="58">
        <f>V49*2</f>
        <v>834</v>
      </c>
      <c r="W61" s="44"/>
      <c r="X61" s="1">
        <f>V61*3</f>
        <v>2502</v>
      </c>
      <c r="Y61" s="50">
        <f>X61-V80</f>
        <v>-14.800000000000182</v>
      </c>
      <c r="Z61" s="44"/>
      <c r="AA61" s="1"/>
      <c r="AB61" s="1"/>
      <c r="AC61" s="1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 t="s">
        <v>28</v>
      </c>
      <c r="AQ61" s="2"/>
      <c r="AR61" s="2"/>
      <c r="AS61" s="2"/>
      <c r="AT61" s="2"/>
      <c r="AU61" s="62">
        <f>AU49*2</f>
        <v>830.8493599999999</v>
      </c>
      <c r="AV61" s="38"/>
      <c r="AW61" s="39">
        <f>AU61*3</f>
        <v>2492.5480799999996</v>
      </c>
      <c r="AX61" s="40">
        <f>AW61-AU80</f>
        <v>-0.0642400000001544</v>
      </c>
      <c r="AY61" s="1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 t="s">
        <v>28</v>
      </c>
      <c r="BO61" s="2"/>
      <c r="BP61" s="2"/>
      <c r="BQ61" s="2"/>
      <c r="BR61" s="2"/>
      <c r="BS61" s="62">
        <f>BS49*2</f>
        <v>831.0557093110097</v>
      </c>
      <c r="BT61" s="38"/>
      <c r="BU61" s="39">
        <f>BS61*3</f>
        <v>2493.167127933029</v>
      </c>
      <c r="BV61" s="48">
        <f>BU61-BS80</f>
        <v>2.166424704614201</v>
      </c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ht="12.75">
      <c r="A62" s="2" t="s">
        <v>6</v>
      </c>
      <c r="B62" s="32">
        <f>B61*1.0594630943593</f>
        <v>880.000000000001</v>
      </c>
      <c r="C62" s="38"/>
      <c r="D62" s="39">
        <f>B62*3</f>
        <v>2640.000000000003</v>
      </c>
      <c r="E62" s="49">
        <f>D62-B81</f>
        <v>2.9795446970383637</v>
      </c>
      <c r="U62" s="2" t="s">
        <v>6</v>
      </c>
      <c r="V62" s="58">
        <f>V50*2</f>
        <v>880</v>
      </c>
      <c r="W62" s="44"/>
      <c r="X62" s="1">
        <f>V62*3</f>
        <v>2640</v>
      </c>
      <c r="Y62" s="61">
        <f>X62-V81</f>
        <v>6.400000000000091</v>
      </c>
      <c r="Z62" s="1"/>
      <c r="AA62" s="1"/>
      <c r="AB62" s="1"/>
      <c r="AC62" s="1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 t="s">
        <v>6</v>
      </c>
      <c r="AQ62" s="2"/>
      <c r="AR62" s="2"/>
      <c r="AS62" s="2"/>
      <c r="AT62" s="2"/>
      <c r="AU62" s="62">
        <f>AU50*2</f>
        <v>880</v>
      </c>
      <c r="AV62" s="38"/>
      <c r="AW62" s="39">
        <f>AU62*3</f>
        <v>2640</v>
      </c>
      <c r="AX62" s="50">
        <f>AW62-AU81</f>
        <v>6.784799999999905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2"/>
      <c r="BL62" s="2"/>
      <c r="BM62" s="2"/>
      <c r="BN62" s="2" t="s">
        <v>6</v>
      </c>
      <c r="BO62" s="2"/>
      <c r="BP62" s="2"/>
      <c r="BQ62" s="2"/>
      <c r="BR62" s="2"/>
      <c r="BS62" s="62">
        <f>BS50*2</f>
        <v>880</v>
      </c>
      <c r="BT62" s="38"/>
      <c r="BU62" s="39">
        <f>BS62*3</f>
        <v>2640</v>
      </c>
      <c r="BV62" s="64">
        <f>BU62-BS81</f>
        <v>3.710580666721853</v>
      </c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2"/>
      <c r="CJ62" s="2"/>
      <c r="CK62" s="2"/>
    </row>
    <row r="63" spans="1:89" ht="12.75">
      <c r="A63" s="2" t="s">
        <v>29</v>
      </c>
      <c r="B63" s="32">
        <f>B62*1.0594630943593</f>
        <v>932.327523036181</v>
      </c>
      <c r="C63" s="38"/>
      <c r="D63" s="39">
        <f>B63*3</f>
        <v>2796.982569108543</v>
      </c>
      <c r="E63" s="49">
        <f>D63-B82</f>
        <v>3.1567176445059886</v>
      </c>
      <c r="U63" s="2" t="s">
        <v>29</v>
      </c>
      <c r="V63" s="58">
        <f>V51*2</f>
        <v>940</v>
      </c>
      <c r="W63" s="44"/>
      <c r="X63" s="1">
        <f>V63*3</f>
        <v>2820</v>
      </c>
      <c r="Y63" s="61">
        <f>X63-V82</f>
        <v>5.599999999999909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 t="s">
        <v>29</v>
      </c>
      <c r="AQ63" s="2"/>
      <c r="AR63" s="2"/>
      <c r="AS63" s="2"/>
      <c r="AT63" s="2"/>
      <c r="AU63" s="62">
        <f>AU51*2</f>
        <v>934.48432</v>
      </c>
      <c r="AV63" s="38"/>
      <c r="AW63" s="39">
        <f>AU63*3</f>
        <v>2803.45296</v>
      </c>
      <c r="AX63" s="40">
        <f>AW63-AU82</f>
        <v>-0.0721600000001672</v>
      </c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2"/>
      <c r="BL63" s="2"/>
      <c r="BM63" s="2"/>
      <c r="BN63" s="2" t="s">
        <v>29</v>
      </c>
      <c r="BO63" s="2"/>
      <c r="BP63" s="2"/>
      <c r="BQ63" s="2"/>
      <c r="BR63" s="2"/>
      <c r="BS63" s="62">
        <f>BS51*2</f>
        <v>933.615506927135</v>
      </c>
      <c r="BT63" s="38"/>
      <c r="BU63" s="39">
        <f>BS63*3</f>
        <v>2800.846520781405</v>
      </c>
      <c r="BV63" s="48">
        <f>BU63-BS82</f>
        <v>4.61510641372206</v>
      </c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2"/>
      <c r="CJ63" s="2"/>
      <c r="CK63" s="2"/>
    </row>
    <row r="64" spans="1:89" ht="12.75">
      <c r="A64" s="2" t="s">
        <v>12</v>
      </c>
      <c r="B64" s="32">
        <f>B63*1.0594630943593</f>
        <v>987.7666025122495</v>
      </c>
      <c r="C64" s="38"/>
      <c r="D64" s="39">
        <f>B64*3</f>
        <v>2963.2998075367486</v>
      </c>
      <c r="E64" s="49">
        <f>D64-B83</f>
        <v>3.344425843667068</v>
      </c>
      <c r="U64" s="2" t="s">
        <v>12</v>
      </c>
      <c r="V64" s="58">
        <f>V52*2</f>
        <v>985.6</v>
      </c>
      <c r="W64" s="44"/>
      <c r="X64" s="1">
        <f>V64*3</f>
        <v>2956.8</v>
      </c>
      <c r="Y64" s="50">
        <f>X64-V83</f>
        <v>-49.59999999999991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 t="s">
        <v>12</v>
      </c>
      <c r="AQ64" s="2"/>
      <c r="AR64" s="2"/>
      <c r="AS64" s="2"/>
      <c r="AT64" s="2"/>
      <c r="AU64" s="62">
        <f>AU52*2</f>
        <v>987.1963200000001</v>
      </c>
      <c r="AV64" s="38"/>
      <c r="AW64" s="39">
        <f>AU64*3</f>
        <v>2961.5889600000005</v>
      </c>
      <c r="AX64" s="64">
        <f>AW64-AU83</f>
        <v>8.463840000000346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2"/>
      <c r="BL64" s="2"/>
      <c r="BM64" s="2"/>
      <c r="BN64" s="2" t="s">
        <v>12</v>
      </c>
      <c r="BO64" s="2"/>
      <c r="BP64" s="2"/>
      <c r="BQ64" s="2"/>
      <c r="BR64" s="2"/>
      <c r="BS64" s="62">
        <f>BS52*2</f>
        <v>987.6753177124889</v>
      </c>
      <c r="BT64" s="38"/>
      <c r="BU64" s="39">
        <f>BS64*3</f>
        <v>2963.025953137467</v>
      </c>
      <c r="BV64" s="48">
        <f>BU64-BS83</f>
        <v>8.110001618601927</v>
      </c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2"/>
      <c r="CJ64" s="2"/>
      <c r="CK64" s="2"/>
    </row>
    <row r="65" spans="1:89" ht="12.75">
      <c r="A65" s="2" t="s">
        <v>15</v>
      </c>
      <c r="B65" s="32">
        <f>B64*1.0594630943593</f>
        <v>1046.5022612023959</v>
      </c>
      <c r="C65" s="38"/>
      <c r="D65" s="39">
        <f>B65*3</f>
        <v>3139.5067836071876</v>
      </c>
      <c r="E65" s="49">
        <f>D65-B84</f>
        <v>3.5432957531861575</v>
      </c>
      <c r="U65" s="2" t="s">
        <v>15</v>
      </c>
      <c r="V65" s="58">
        <f>V53*2</f>
        <v>1052</v>
      </c>
      <c r="W65" s="44"/>
      <c r="X65" s="1">
        <f>V65*3</f>
        <v>3156</v>
      </c>
      <c r="Y65" s="50">
        <f>X65-V84</f>
        <v>13.599999999999909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 t="s">
        <v>15</v>
      </c>
      <c r="AQ65" s="2"/>
      <c r="AR65" s="2"/>
      <c r="AS65" s="2"/>
      <c r="AT65" s="2"/>
      <c r="AU65" s="62">
        <f>AU53*2</f>
        <v>1051.3491999999999</v>
      </c>
      <c r="AV65" s="38"/>
      <c r="AW65" s="39">
        <f>AU65*3</f>
        <v>3154.0476</v>
      </c>
      <c r="AX65" s="64">
        <f>AW65-AU84</f>
        <v>8.10568000000012</v>
      </c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2"/>
      <c r="BL65" s="2"/>
      <c r="BM65" s="2"/>
      <c r="BN65" s="2" t="s">
        <v>15</v>
      </c>
      <c r="BO65" s="2"/>
      <c r="BP65" s="2"/>
      <c r="BQ65" s="2"/>
      <c r="BR65" s="2"/>
      <c r="BS65" s="62">
        <f>BS53*2</f>
        <v>1048.5050152426033</v>
      </c>
      <c r="BT65" s="38"/>
      <c r="BU65" s="39">
        <f>BS65*3</f>
        <v>3145.51504572781</v>
      </c>
      <c r="BV65" s="64">
        <f>BU65-BS84</f>
        <v>4.602525141534443</v>
      </c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2"/>
      <c r="CJ65" s="2"/>
      <c r="CK65" s="2"/>
    </row>
    <row r="66" spans="1:89" ht="12.75">
      <c r="A66" s="2" t="s">
        <v>17</v>
      </c>
      <c r="B66" s="32">
        <f>B65*1.0594630943593</f>
        <v>1108.73052390749</v>
      </c>
      <c r="C66" s="38"/>
      <c r="D66" s="39">
        <f>B66*3</f>
        <v>3326.1915717224697</v>
      </c>
      <c r="E66" s="49">
        <f>D66-B85</f>
        <v>3.7539910829009386</v>
      </c>
      <c r="U66" s="2" t="s">
        <v>17</v>
      </c>
      <c r="V66" s="58">
        <f>V54*2</f>
        <v>1124.8</v>
      </c>
      <c r="W66" s="44"/>
      <c r="X66" s="1">
        <f>V66*3</f>
        <v>3374.3999999999996</v>
      </c>
      <c r="Y66" s="50">
        <f>X66-V85</f>
        <v>38.399999999999636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 t="s">
        <v>17</v>
      </c>
      <c r="AQ66" s="2"/>
      <c r="AR66" s="2"/>
      <c r="AS66" s="2"/>
      <c r="AT66" s="2"/>
      <c r="AU66" s="62">
        <f>AU54*2</f>
        <v>1107.7704</v>
      </c>
      <c r="AV66" s="38"/>
      <c r="AW66" s="39">
        <f>AU66*3</f>
        <v>3323.3112</v>
      </c>
      <c r="AX66" s="40">
        <f>AW66-AU85</f>
        <v>-0.08623999999963416</v>
      </c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2"/>
      <c r="BL66" s="2"/>
      <c r="BM66" s="2"/>
      <c r="BN66" s="2" t="s">
        <v>17</v>
      </c>
      <c r="BO66" s="2"/>
      <c r="BP66" s="2"/>
      <c r="BQ66" s="2"/>
      <c r="BR66" s="2"/>
      <c r="BS66" s="62">
        <f>BS54*2</f>
        <v>1108.0390775102842</v>
      </c>
      <c r="BT66" s="38"/>
      <c r="BU66" s="39">
        <f>BS66*3</f>
        <v>3324.1172325308526</v>
      </c>
      <c r="BV66" s="48">
        <f>BU66-BS85</f>
        <v>-0.10560471318603959</v>
      </c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2"/>
      <c r="CJ66" s="2"/>
      <c r="CK66" s="2"/>
    </row>
    <row r="67" spans="1:89" ht="12.75">
      <c r="A67" s="2" t="s">
        <v>18</v>
      </c>
      <c r="B67" s="32">
        <f>B66*1.0594630943593</f>
        <v>1174.6590716696319</v>
      </c>
      <c r="C67" s="38"/>
      <c r="D67" s="39"/>
      <c r="U67" s="2" t="s">
        <v>18</v>
      </c>
      <c r="V67" s="65">
        <f>V55*2</f>
        <v>1176.8</v>
      </c>
      <c r="W67" s="4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2" t="s">
        <v>18</v>
      </c>
      <c r="AQ67" s="2"/>
      <c r="AR67" s="2"/>
      <c r="AS67" s="2"/>
      <c r="AT67" s="2"/>
      <c r="AU67" s="66">
        <f>AU55*2</f>
        <v>1176.35672</v>
      </c>
      <c r="AV67" s="38"/>
      <c r="AW67" s="2"/>
      <c r="AX67" s="2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2"/>
      <c r="BL67" s="2"/>
      <c r="BM67" s="2"/>
      <c r="BN67" s="2" t="s">
        <v>18</v>
      </c>
      <c r="BO67" s="2"/>
      <c r="BP67" s="2"/>
      <c r="BQ67" s="2"/>
      <c r="BR67" s="2"/>
      <c r="BS67" s="66">
        <f>BS55*2</f>
        <v>1175.079823011691</v>
      </c>
      <c r="BT67" s="38"/>
      <c r="BU67" s="2"/>
      <c r="BV67" s="2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2"/>
      <c r="CJ67" s="2"/>
      <c r="CK67" s="2"/>
    </row>
    <row r="68" spans="1:89" ht="12.75">
      <c r="A68" s="2" t="s">
        <v>30</v>
      </c>
      <c r="B68" s="32">
        <f>B67*1.0594630943593</f>
        <v>1244.5079348883255</v>
      </c>
      <c r="C68" s="38"/>
      <c r="U68" s="2" t="s">
        <v>30</v>
      </c>
      <c r="V68" s="58">
        <f>V56*2</f>
        <v>1258.4</v>
      </c>
      <c r="W68" s="4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" t="s">
        <v>30</v>
      </c>
      <c r="AQ68" s="2"/>
      <c r="AR68" s="2"/>
      <c r="AS68" s="2"/>
      <c r="AT68" s="2"/>
      <c r="AU68" s="62">
        <f>AU56*2</f>
        <v>1246.3061599999999</v>
      </c>
      <c r="AV68" s="38"/>
      <c r="AW68" s="2"/>
      <c r="AX68" s="2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2"/>
      <c r="BL68" s="2"/>
      <c r="BM68" s="2"/>
      <c r="BN68" s="2" t="s">
        <v>30</v>
      </c>
      <c r="BO68" s="2"/>
      <c r="BP68" s="2"/>
      <c r="BQ68" s="2"/>
      <c r="BR68" s="2"/>
      <c r="BS68" s="62">
        <f>BS56*2</f>
        <v>1245.5003516142074</v>
      </c>
      <c r="BT68" s="38"/>
      <c r="BU68" s="2"/>
      <c r="BV68" s="2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2"/>
      <c r="CJ68" s="2"/>
      <c r="CK68" s="2"/>
    </row>
    <row r="69" spans="1:89" ht="12.75">
      <c r="A69" s="2" t="s">
        <v>21</v>
      </c>
      <c r="B69" s="32">
        <f>B68*1.0594630943593</f>
        <v>1318.5102276514817</v>
      </c>
      <c r="C69" s="38"/>
      <c r="U69" s="2" t="s">
        <v>21</v>
      </c>
      <c r="V69" s="58">
        <f>V57*2</f>
        <v>1316.8</v>
      </c>
      <c r="W69" s="4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 t="s">
        <v>21</v>
      </c>
      <c r="AQ69" s="2"/>
      <c r="AR69" s="2"/>
      <c r="AS69" s="2"/>
      <c r="AT69" s="2"/>
      <c r="AU69" s="62">
        <f>AU57*2</f>
        <v>1316.6076</v>
      </c>
      <c r="AV69" s="38"/>
      <c r="AW69" s="2"/>
      <c r="AX69" s="2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2"/>
      <c r="BL69" s="2"/>
      <c r="BM69" s="2"/>
      <c r="BN69" s="2" t="s">
        <v>21</v>
      </c>
      <c r="BO69" s="2"/>
      <c r="BP69" s="2"/>
      <c r="BQ69" s="2"/>
      <c r="BR69" s="2"/>
      <c r="BS69" s="62">
        <f>BS57*2</f>
        <v>1318.144709666639</v>
      </c>
      <c r="BT69" s="38"/>
      <c r="BU69" s="2"/>
      <c r="BV69" s="2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2"/>
      <c r="CJ69" s="2"/>
      <c r="CK69" s="2"/>
    </row>
    <row r="70" spans="1:89" ht="12.75">
      <c r="A70" s="2" t="s">
        <v>22</v>
      </c>
      <c r="B70" s="32">
        <f>B69*1.0594630943593</f>
        <v>1396.9129257320178</v>
      </c>
      <c r="C70" s="38"/>
      <c r="U70" s="2" t="s">
        <v>22</v>
      </c>
      <c r="V70" s="58">
        <f>V58*2</f>
        <v>1407.2</v>
      </c>
      <c r="W70" s="4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2" t="s">
        <v>22</v>
      </c>
      <c r="AQ70" s="2"/>
      <c r="AR70" s="2"/>
      <c r="AS70" s="2"/>
      <c r="AT70" s="2"/>
      <c r="AU70" s="62">
        <f>AU58*2</f>
        <v>1401.7625600000001</v>
      </c>
      <c r="AV70" s="38"/>
      <c r="AW70" s="2"/>
      <c r="AX70" s="2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2"/>
      <c r="BL70" s="2"/>
      <c r="BM70" s="2"/>
      <c r="BN70" s="2" t="s">
        <v>22</v>
      </c>
      <c r="BO70" s="2"/>
      <c r="BP70" s="2"/>
      <c r="BQ70" s="2"/>
      <c r="BR70" s="2"/>
      <c r="BS70" s="62">
        <f>BS58*2</f>
        <v>1398.1157071838416</v>
      </c>
      <c r="BT70" s="38"/>
      <c r="BU70" s="2"/>
      <c r="BV70" s="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2"/>
      <c r="CJ70" s="2"/>
      <c r="CK70" s="2"/>
    </row>
    <row r="71" spans="1:89" ht="12.75">
      <c r="A71" s="2" t="s">
        <v>23</v>
      </c>
      <c r="B71" s="32">
        <f>B70*1.0594630943593</f>
        <v>1479.97769084654</v>
      </c>
      <c r="C71" s="38"/>
      <c r="U71" s="2" t="s">
        <v>23</v>
      </c>
      <c r="V71" s="58">
        <f>V59*2</f>
        <v>1503.2</v>
      </c>
      <c r="W71" s="4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 t="s">
        <v>23</v>
      </c>
      <c r="AQ71" s="2"/>
      <c r="AR71" s="2"/>
      <c r="AS71" s="2"/>
      <c r="AT71" s="2"/>
      <c r="AU71" s="62">
        <f>AU59*2</f>
        <v>1476.56256</v>
      </c>
      <c r="AV71" s="38"/>
      <c r="AW71" s="2"/>
      <c r="AX71" s="2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2"/>
      <c r="BL71" s="2"/>
      <c r="BM71" s="2"/>
      <c r="BN71" s="2" t="s">
        <v>23</v>
      </c>
      <c r="BO71" s="2"/>
      <c r="BP71" s="2"/>
      <c r="BQ71" s="2"/>
      <c r="BR71" s="2"/>
      <c r="BS71" s="62">
        <f>BS59*2</f>
        <v>1477.4579757594324</v>
      </c>
      <c r="BT71" s="38"/>
      <c r="BU71" s="2"/>
      <c r="BV71" s="2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2"/>
      <c r="CJ71" s="2"/>
      <c r="CK71" s="2"/>
    </row>
    <row r="72" spans="1:89" ht="12.75">
      <c r="A72" s="2" t="s">
        <v>24</v>
      </c>
      <c r="B72" s="32">
        <f>B71*1.0594630943593</f>
        <v>1567.9817439269998</v>
      </c>
      <c r="C72" s="38"/>
      <c r="U72" s="2" t="s">
        <v>24</v>
      </c>
      <c r="V72" s="58">
        <f>V60*2</f>
        <v>1571.2</v>
      </c>
      <c r="W72" s="4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 t="s">
        <v>24</v>
      </c>
      <c r="AQ72" s="2"/>
      <c r="AR72" s="2"/>
      <c r="AS72" s="2"/>
      <c r="AT72" s="2"/>
      <c r="AU72" s="62">
        <f>AU60*2</f>
        <v>1572.9709599999999</v>
      </c>
      <c r="AV72" s="38"/>
      <c r="AW72" s="2"/>
      <c r="AX72" s="2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2"/>
      <c r="BL72" s="2"/>
      <c r="BM72" s="2"/>
      <c r="BN72" s="2" t="s">
        <v>24</v>
      </c>
      <c r="BO72" s="2"/>
      <c r="BP72" s="2"/>
      <c r="BQ72" s="2"/>
      <c r="BR72" s="2"/>
      <c r="BS72" s="62">
        <f>BS60*2</f>
        <v>1570.4562602931378</v>
      </c>
      <c r="BT72" s="38"/>
      <c r="BU72" s="2"/>
      <c r="BV72" s="2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2"/>
      <c r="CJ72" s="2"/>
      <c r="CK72" s="2"/>
    </row>
    <row r="73" spans="1:89" ht="12.75">
      <c r="A73" s="2" t="s">
        <v>28</v>
      </c>
      <c r="B73" s="32">
        <f>B72*1.0594630943593</f>
        <v>1661.2187903197835</v>
      </c>
      <c r="C73" s="38"/>
      <c r="U73" s="2" t="s">
        <v>28</v>
      </c>
      <c r="V73" s="58">
        <f>V61*2</f>
        <v>1668</v>
      </c>
      <c r="W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 t="s">
        <v>28</v>
      </c>
      <c r="AQ73" s="2"/>
      <c r="AR73" s="2"/>
      <c r="AS73" s="2"/>
      <c r="AT73" s="2"/>
      <c r="AU73" s="62">
        <f>AU61*2</f>
        <v>1661.6987199999999</v>
      </c>
      <c r="AV73" s="38"/>
      <c r="AW73" s="2"/>
      <c r="AX73" s="2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2"/>
      <c r="BL73" s="2"/>
      <c r="BM73" s="2"/>
      <c r="BN73" s="2" t="s">
        <v>28</v>
      </c>
      <c r="BO73" s="2"/>
      <c r="BP73" s="2"/>
      <c r="BQ73" s="2"/>
      <c r="BR73" s="2"/>
      <c r="BS73" s="62">
        <f>BS61*2</f>
        <v>1662.1114186220193</v>
      </c>
      <c r="BT73" s="38"/>
      <c r="BU73" s="2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2"/>
      <c r="CJ73" s="2"/>
      <c r="CK73" s="2"/>
    </row>
    <row r="74" spans="1:89" ht="12.75">
      <c r="A74" s="2" t="s">
        <v>6</v>
      </c>
      <c r="B74" s="32">
        <f>B73*1.0594630943593</f>
        <v>1760.0000000000032</v>
      </c>
      <c r="U74" s="2" t="s">
        <v>6</v>
      </c>
      <c r="V74" s="58">
        <f>V62*2</f>
        <v>1760</v>
      </c>
      <c r="W74" s="2"/>
      <c r="X74" s="2"/>
      <c r="Y74" s="2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2" t="s">
        <v>6</v>
      </c>
      <c r="AQ74" s="2"/>
      <c r="AR74" s="2"/>
      <c r="AS74" s="2"/>
      <c r="AT74" s="2"/>
      <c r="AU74" s="62">
        <f>AU62*2</f>
        <v>1760</v>
      </c>
      <c r="AV74" s="62"/>
      <c r="AW74" s="2"/>
      <c r="AX74" s="2"/>
      <c r="AY74" s="2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2"/>
      <c r="BL74" s="2"/>
      <c r="BM74" s="2"/>
      <c r="BN74" s="2" t="s">
        <v>6</v>
      </c>
      <c r="BO74" s="2"/>
      <c r="BP74" s="2"/>
      <c r="BQ74" s="2"/>
      <c r="BR74" s="2"/>
      <c r="BS74" s="62">
        <f>BS62*2</f>
        <v>1760</v>
      </c>
      <c r="BT74" s="62"/>
      <c r="BU74" s="2"/>
      <c r="BV74" s="2"/>
      <c r="BW74" s="2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2"/>
      <c r="CJ74" s="2"/>
      <c r="CK74" s="2"/>
    </row>
    <row r="75" spans="1:89" ht="12.75">
      <c r="A75" s="2" t="s">
        <v>29</v>
      </c>
      <c r="B75" s="32">
        <f>B74*1.0594630943593</f>
        <v>1864.6550460723631</v>
      </c>
      <c r="U75" s="2" t="s">
        <v>29</v>
      </c>
      <c r="V75" s="58">
        <f>V63*2</f>
        <v>1880</v>
      </c>
      <c r="W75" s="2"/>
      <c r="X75" s="2"/>
      <c r="Y75" s="2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2" t="s">
        <v>29</v>
      </c>
      <c r="AQ75" s="2"/>
      <c r="AR75" s="2"/>
      <c r="AS75" s="2"/>
      <c r="AT75" s="2"/>
      <c r="AU75" s="62">
        <f>AU63*2</f>
        <v>1868.96864</v>
      </c>
      <c r="AV75" s="62"/>
      <c r="AW75" s="2"/>
      <c r="AX75" s="2"/>
      <c r="AY75" s="2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2"/>
      <c r="BL75" s="2"/>
      <c r="BM75" s="2"/>
      <c r="BN75" s="2" t="s">
        <v>29</v>
      </c>
      <c r="BO75" s="2"/>
      <c r="BP75" s="2"/>
      <c r="BQ75" s="2"/>
      <c r="BR75" s="2"/>
      <c r="BS75" s="62">
        <f>BS63*2</f>
        <v>1867.23101385427</v>
      </c>
      <c r="BT75" s="62"/>
      <c r="BU75" s="2"/>
      <c r="BV75" s="2"/>
      <c r="BW75" s="2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2"/>
      <c r="CJ75" s="2"/>
      <c r="CK75" s="2"/>
    </row>
    <row r="76" spans="1:89" ht="12.75">
      <c r="A76" s="2" t="s">
        <v>12</v>
      </c>
      <c r="B76" s="32">
        <f>B75*1.0594630943593</f>
        <v>1975.5332050245001</v>
      </c>
      <c r="U76" s="2" t="s">
        <v>12</v>
      </c>
      <c r="V76" s="58">
        <f>V64*2</f>
        <v>1971.2</v>
      </c>
      <c r="W76" s="2"/>
      <c r="X76" s="2"/>
      <c r="Y76" s="2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2" t="s">
        <v>12</v>
      </c>
      <c r="AQ76" s="2"/>
      <c r="AR76" s="2"/>
      <c r="AS76" s="2"/>
      <c r="AT76" s="2"/>
      <c r="AU76" s="62">
        <f>AU64*2</f>
        <v>1974.3926400000003</v>
      </c>
      <c r="AV76" s="62"/>
      <c r="AW76" s="2"/>
      <c r="AX76" s="2"/>
      <c r="AY76" s="2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2"/>
      <c r="BL76" s="2"/>
      <c r="BM76" s="2"/>
      <c r="BN76" s="2" t="s">
        <v>12</v>
      </c>
      <c r="BO76" s="2"/>
      <c r="BP76" s="2"/>
      <c r="BQ76" s="2"/>
      <c r="BR76" s="2"/>
      <c r="BS76" s="62">
        <f>BS64*2</f>
        <v>1975.3506354249778</v>
      </c>
      <c r="BT76" s="62"/>
      <c r="BU76" s="2"/>
      <c r="BV76" s="2"/>
      <c r="BW76" s="2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2"/>
      <c r="CJ76" s="2"/>
      <c r="CK76" s="2"/>
    </row>
    <row r="77" spans="1:89" ht="12.75">
      <c r="A77" s="2" t="s">
        <v>15</v>
      </c>
      <c r="B77" s="32">
        <f>B76*1.0594630943593</f>
        <v>2093.004522404793</v>
      </c>
      <c r="U77" s="2" t="s">
        <v>15</v>
      </c>
      <c r="V77" s="58">
        <f>V65*2</f>
        <v>2104</v>
      </c>
      <c r="W77" s="2"/>
      <c r="X77" s="2"/>
      <c r="Y77" s="2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2" t="s">
        <v>15</v>
      </c>
      <c r="AQ77" s="2"/>
      <c r="AR77" s="2"/>
      <c r="AS77" s="2"/>
      <c r="AT77" s="2"/>
      <c r="AU77" s="62">
        <f>AU65*2</f>
        <v>2102.6983999999998</v>
      </c>
      <c r="AV77" s="62"/>
      <c r="AW77" s="2"/>
      <c r="AX77" s="2"/>
      <c r="AY77" s="2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2"/>
      <c r="BL77" s="2"/>
      <c r="BM77" s="2"/>
      <c r="BN77" s="2" t="s">
        <v>15</v>
      </c>
      <c r="BO77" s="2"/>
      <c r="BP77" s="2"/>
      <c r="BQ77" s="2"/>
      <c r="BR77" s="2"/>
      <c r="BS77" s="62">
        <f>BS65*2</f>
        <v>2097.0100304852067</v>
      </c>
      <c r="BT77" s="62"/>
      <c r="BU77" s="2"/>
      <c r="BV77" s="2"/>
      <c r="BW77" s="2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2"/>
      <c r="CJ77" s="2"/>
      <c r="CK77" s="2"/>
    </row>
    <row r="78" spans="1:89" ht="12.75">
      <c r="A78" s="2" t="s">
        <v>17</v>
      </c>
      <c r="B78" s="32">
        <f>B77*1.0594630943593</f>
        <v>2217.461047814981</v>
      </c>
      <c r="U78" s="2" t="s">
        <v>17</v>
      </c>
      <c r="V78" s="58">
        <f>V66*2</f>
        <v>2249.6</v>
      </c>
      <c r="W78" s="2"/>
      <c r="X78" s="2"/>
      <c r="Y78" s="2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2" t="s">
        <v>17</v>
      </c>
      <c r="AQ78" s="2"/>
      <c r="AR78" s="2"/>
      <c r="AS78" s="2"/>
      <c r="AT78" s="2"/>
      <c r="AU78" s="62">
        <f>AU66*2</f>
        <v>2215.5408</v>
      </c>
      <c r="AV78" s="62"/>
      <c r="AW78" s="2"/>
      <c r="AX78" s="2"/>
      <c r="AY78" s="2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2"/>
      <c r="BL78" s="2"/>
      <c r="BM78" s="2"/>
      <c r="BN78" s="2" t="s">
        <v>17</v>
      </c>
      <c r="BO78" s="2"/>
      <c r="BP78" s="2"/>
      <c r="BQ78" s="2"/>
      <c r="BR78" s="2"/>
      <c r="BS78" s="62">
        <f>BS66*2</f>
        <v>2216.0781550205684</v>
      </c>
      <c r="BT78" s="62"/>
      <c r="BU78" s="2"/>
      <c r="BV78" s="2"/>
      <c r="BW78" s="2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2"/>
      <c r="CJ78" s="2"/>
      <c r="CK78" s="2"/>
    </row>
    <row r="79" spans="1:89" ht="12.75">
      <c r="A79" s="2" t="s">
        <v>18</v>
      </c>
      <c r="B79" s="32">
        <f>B78*1.0594630943593</f>
        <v>2349.318143339265</v>
      </c>
      <c r="U79" s="2" t="s">
        <v>18</v>
      </c>
      <c r="V79" s="58">
        <f>V67*2</f>
        <v>2353.6</v>
      </c>
      <c r="W79" s="2"/>
      <c r="X79" s="2"/>
      <c r="Y79" s="2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2" t="s">
        <v>18</v>
      </c>
      <c r="AQ79" s="2"/>
      <c r="AR79" s="2"/>
      <c r="AS79" s="2"/>
      <c r="AT79" s="2"/>
      <c r="AU79" s="62">
        <f>AU67*2</f>
        <v>2352.71344</v>
      </c>
      <c r="AV79" s="62"/>
      <c r="AW79" s="2"/>
      <c r="AX79" s="2"/>
      <c r="AY79" s="2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2"/>
      <c r="BL79" s="2"/>
      <c r="BM79" s="2"/>
      <c r="BN79" s="2" t="s">
        <v>18</v>
      </c>
      <c r="BO79" s="2"/>
      <c r="BP79" s="2"/>
      <c r="BQ79" s="2"/>
      <c r="BR79" s="2"/>
      <c r="BS79" s="62">
        <f>BS67*2</f>
        <v>2350.159646023382</v>
      </c>
      <c r="BT79" s="62"/>
      <c r="BU79" s="2"/>
      <c r="BV79" s="2"/>
      <c r="BW79" s="2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2"/>
      <c r="CJ79" s="2"/>
      <c r="CK79" s="2"/>
    </row>
    <row r="80" spans="1:89" ht="12.75">
      <c r="A80" s="2" t="s">
        <v>30</v>
      </c>
      <c r="B80" s="32">
        <f>B79*1.0594630943593</f>
        <v>2489.0158697766524</v>
      </c>
      <c r="U80" s="2" t="s">
        <v>30</v>
      </c>
      <c r="V80" s="58">
        <f>V68*2</f>
        <v>2516.8</v>
      </c>
      <c r="W80" s="2"/>
      <c r="X80" s="2"/>
      <c r="Y80" s="2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2" t="s">
        <v>30</v>
      </c>
      <c r="AQ80" s="2"/>
      <c r="AR80" s="2"/>
      <c r="AS80" s="2"/>
      <c r="AT80" s="2"/>
      <c r="AU80" s="62">
        <f>AU68*2</f>
        <v>2492.6123199999997</v>
      </c>
      <c r="AV80" s="62"/>
      <c r="AW80" s="2"/>
      <c r="AX80" s="2"/>
      <c r="AY80" s="2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2"/>
      <c r="BL80" s="2"/>
      <c r="BM80" s="2"/>
      <c r="BN80" s="2" t="s">
        <v>30</v>
      </c>
      <c r="BO80" s="2"/>
      <c r="BP80" s="2"/>
      <c r="BQ80" s="2"/>
      <c r="BR80" s="2"/>
      <c r="BS80" s="62">
        <f>BS68*2</f>
        <v>2491.0007032284147</v>
      </c>
      <c r="BT80" s="62"/>
      <c r="BU80" s="2"/>
      <c r="BV80" s="2"/>
      <c r="BW80" s="2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2"/>
      <c r="CJ80" s="2"/>
      <c r="CK80" s="2"/>
    </row>
    <row r="81" spans="1:89" ht="12.75">
      <c r="A81" s="2" t="s">
        <v>21</v>
      </c>
      <c r="B81" s="32">
        <f>B80*1.0594630943593</f>
        <v>2637.020455302965</v>
      </c>
      <c r="U81" s="2" t="s">
        <v>21</v>
      </c>
      <c r="V81" s="58">
        <f>V69*2</f>
        <v>2633.6</v>
      </c>
      <c r="W81" s="2"/>
      <c r="X81" s="2"/>
      <c r="Y81" s="2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2" t="s">
        <v>21</v>
      </c>
      <c r="AQ81" s="2"/>
      <c r="AR81" s="2"/>
      <c r="AS81" s="2"/>
      <c r="AT81" s="2"/>
      <c r="AU81" s="62">
        <f>AU69*2</f>
        <v>2633.2152</v>
      </c>
      <c r="AV81" s="62"/>
      <c r="AW81" s="2"/>
      <c r="AX81" s="2"/>
      <c r="AY81" s="2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2"/>
      <c r="BL81" s="2"/>
      <c r="BM81" s="2"/>
      <c r="BN81" s="2" t="s">
        <v>21</v>
      </c>
      <c r="BO81" s="2"/>
      <c r="BP81" s="2"/>
      <c r="BQ81" s="2"/>
      <c r="BR81" s="2"/>
      <c r="BS81" s="62">
        <f>BS69*2</f>
        <v>2636.289419333278</v>
      </c>
      <c r="BT81" s="62"/>
      <c r="BU81" s="2"/>
      <c r="BV81" s="2"/>
      <c r="BW81" s="2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2"/>
      <c r="CJ81" s="2"/>
      <c r="CK81" s="2"/>
    </row>
    <row r="82" spans="1:89" ht="12.75">
      <c r="A82" s="2" t="s">
        <v>22</v>
      </c>
      <c r="B82" s="32">
        <f>B81*1.0594630943593</f>
        <v>2793.825851464037</v>
      </c>
      <c r="U82" s="2" t="s">
        <v>22</v>
      </c>
      <c r="V82" s="58">
        <f>V70*2</f>
        <v>2814.4</v>
      </c>
      <c r="W82" s="2"/>
      <c r="X82" s="2"/>
      <c r="Y82" s="2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2" t="s">
        <v>22</v>
      </c>
      <c r="AQ82" s="2"/>
      <c r="AR82" s="2"/>
      <c r="AS82" s="2"/>
      <c r="AT82" s="2"/>
      <c r="AU82" s="62">
        <f>AU70*2</f>
        <v>2803.5251200000002</v>
      </c>
      <c r="AV82" s="62"/>
      <c r="AW82" s="2"/>
      <c r="AX82" s="2"/>
      <c r="AY82" s="2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2"/>
      <c r="BL82" s="2"/>
      <c r="BM82" s="2"/>
      <c r="BN82" s="2" t="s">
        <v>22</v>
      </c>
      <c r="BO82" s="2"/>
      <c r="BP82" s="2"/>
      <c r="BQ82" s="2"/>
      <c r="BR82" s="2"/>
      <c r="BS82" s="62">
        <f>BS70*2</f>
        <v>2796.231414367683</v>
      </c>
      <c r="BT82" s="62"/>
      <c r="BU82" s="2"/>
      <c r="BV82" s="2"/>
      <c r="BW82" s="2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2"/>
      <c r="CJ82" s="2"/>
      <c r="CK82" s="2"/>
    </row>
    <row r="83" spans="1:89" ht="12.75">
      <c r="A83" s="2" t="s">
        <v>23</v>
      </c>
      <c r="B83" s="32">
        <f>B82*1.0594630943593</f>
        <v>2959.9553816930816</v>
      </c>
      <c r="U83" s="2" t="s">
        <v>23</v>
      </c>
      <c r="V83" s="58">
        <f>V71*2</f>
        <v>3006.4</v>
      </c>
      <c r="W83" s="2"/>
      <c r="X83" s="2"/>
      <c r="Y83" s="2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2" t="s">
        <v>23</v>
      </c>
      <c r="AQ83" s="2"/>
      <c r="AR83" s="2"/>
      <c r="AS83" s="2"/>
      <c r="AT83" s="2"/>
      <c r="AU83" s="62">
        <f>AU71*2</f>
        <v>2953.12512</v>
      </c>
      <c r="AV83" s="62"/>
      <c r="AW83" s="2"/>
      <c r="AX83" s="2"/>
      <c r="AY83" s="2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2"/>
      <c r="BL83" s="2"/>
      <c r="BM83" s="2"/>
      <c r="BN83" s="2" t="s">
        <v>23</v>
      </c>
      <c r="BO83" s="2"/>
      <c r="BP83" s="2"/>
      <c r="BQ83" s="2"/>
      <c r="BR83" s="2"/>
      <c r="BS83" s="62">
        <f>BS71*2</f>
        <v>2954.915951518865</v>
      </c>
      <c r="BT83" s="62"/>
      <c r="BU83" s="2"/>
      <c r="BV83" s="2"/>
      <c r="BW83" s="2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2"/>
      <c r="CJ83" s="2"/>
      <c r="CK83" s="2"/>
    </row>
    <row r="84" spans="1:89" ht="12.75">
      <c r="A84" s="2" t="s">
        <v>24</v>
      </c>
      <c r="B84" s="32">
        <f>B83*1.0594630943593</f>
        <v>3135.9634878540014</v>
      </c>
      <c r="U84" s="2" t="s">
        <v>24</v>
      </c>
      <c r="V84" s="58">
        <f>V72*2</f>
        <v>3142.4</v>
      </c>
      <c r="W84" s="2"/>
      <c r="X84" s="2"/>
      <c r="Y84" s="2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2" t="s">
        <v>24</v>
      </c>
      <c r="AQ84" s="2"/>
      <c r="AR84" s="2"/>
      <c r="AS84" s="2"/>
      <c r="AT84" s="2"/>
      <c r="AU84" s="62">
        <f>AU72*2</f>
        <v>3145.9419199999998</v>
      </c>
      <c r="AV84" s="62"/>
      <c r="AW84" s="2"/>
      <c r="AX84" s="2"/>
      <c r="AY84" s="2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2"/>
      <c r="BL84" s="2"/>
      <c r="BM84" s="2"/>
      <c r="BN84" s="2" t="s">
        <v>24</v>
      </c>
      <c r="BO84" s="2"/>
      <c r="BP84" s="2"/>
      <c r="BQ84" s="2"/>
      <c r="BR84" s="2"/>
      <c r="BS84" s="62">
        <f>BS72*2</f>
        <v>3140.9125205862756</v>
      </c>
      <c r="BT84" s="62"/>
      <c r="BU84" s="2"/>
      <c r="BV84" s="2"/>
      <c r="BW84" s="2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2"/>
      <c r="CJ84" s="2"/>
      <c r="CK84" s="2"/>
    </row>
    <row r="85" spans="1:89" ht="12.75">
      <c r="A85" s="2" t="s">
        <v>28</v>
      </c>
      <c r="B85" s="32">
        <f>B84*1.0594630943593</f>
        <v>3322.4375806395688</v>
      </c>
      <c r="U85" s="2" t="s">
        <v>28</v>
      </c>
      <c r="V85" s="58">
        <f>V73*2</f>
        <v>3336</v>
      </c>
      <c r="W85" s="2"/>
      <c r="X85" s="2"/>
      <c r="Y85" s="2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2" t="s">
        <v>28</v>
      </c>
      <c r="AQ85" s="2"/>
      <c r="AR85" s="2"/>
      <c r="AS85" s="2"/>
      <c r="AT85" s="2"/>
      <c r="AU85" s="62">
        <f>AU73*2</f>
        <v>3323.3974399999997</v>
      </c>
      <c r="AV85" s="62"/>
      <c r="AW85" s="2"/>
      <c r="AX85" s="2"/>
      <c r="AY85" s="2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2"/>
      <c r="BL85" s="2"/>
      <c r="BM85" s="2"/>
      <c r="BN85" s="2" t="s">
        <v>28</v>
      </c>
      <c r="BO85" s="2"/>
      <c r="BP85" s="2"/>
      <c r="BQ85" s="2"/>
      <c r="BR85" s="2"/>
      <c r="BS85" s="62">
        <f>BS73*2</f>
        <v>3324.2228372440386</v>
      </c>
      <c r="BT85" s="62"/>
      <c r="BU85" s="2"/>
      <c r="BV85" s="2"/>
      <c r="BW85" s="2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2"/>
      <c r="CJ85" s="2"/>
      <c r="CK85" s="2"/>
    </row>
    <row r="86" spans="21:89" ht="12.75">
      <c r="U86" s="2"/>
      <c r="V86" s="2"/>
      <c r="W86" s="2"/>
      <c r="X86" s="2"/>
      <c r="Y86" s="2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2"/>
      <c r="AQ86" s="2"/>
      <c r="AR86" s="2"/>
      <c r="AS86" s="2"/>
      <c r="AT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"/>
      <c r="BT86" s="1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21:89" ht="12.75">
      <c r="U87" s="2"/>
      <c r="V87" s="2"/>
      <c r="W87" s="2"/>
      <c r="X87" s="2"/>
      <c r="Y87" s="2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2"/>
      <c r="AQ87" s="2"/>
      <c r="AR87" s="2"/>
      <c r="AS87" s="2"/>
      <c r="AT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"/>
      <c r="BT87" s="1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21:89" ht="12.75">
      <c r="U88" s="2"/>
      <c r="V88" s="2"/>
      <c r="W88" s="2"/>
      <c r="X88" s="2"/>
      <c r="Y88" s="2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2"/>
      <c r="AQ88" s="2"/>
      <c r="AR88" s="2"/>
      <c r="AS88" s="2"/>
      <c r="AT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"/>
      <c r="BT88" s="1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26:41" ht="12.75"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26:41" ht="12.75"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26:78" ht="12.75"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BO91" s="4">
        <v>10.264</v>
      </c>
      <c r="BP91" s="4">
        <v>0.489</v>
      </c>
      <c r="BQ91" s="4">
        <v>3.421</v>
      </c>
      <c r="BR91" s="4">
        <v>4.399</v>
      </c>
      <c r="BS91" s="4">
        <v>-3.422</v>
      </c>
      <c r="BT91" s="4"/>
      <c r="BU91" s="4">
        <v>0.488</v>
      </c>
      <c r="BV91" s="4">
        <v>6.842</v>
      </c>
      <c r="BW91" s="4"/>
      <c r="BX91" s="4">
        <v>0</v>
      </c>
      <c r="BY91" s="4">
        <v>6.354</v>
      </c>
      <c r="BZ91" s="4">
        <v>-1.467</v>
      </c>
    </row>
    <row r="92" spans="26:41" ht="12.75"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4" spans="47:52" ht="12.75">
      <c r="AU94" s="1">
        <v>2557</v>
      </c>
      <c r="AW94">
        <v>99</v>
      </c>
      <c r="AZ94" s="5">
        <f>(AY94*AV94)+((AY94+1)*AW94)</f>
        <v>99</v>
      </c>
    </row>
    <row r="95" spans="49:52" ht="12.75">
      <c r="AW95">
        <v>99</v>
      </c>
      <c r="AZ95" s="5">
        <f>(AY95*AV95)+((AY95+1)*AW95)</f>
        <v>99</v>
      </c>
    </row>
    <row r="96" spans="49:52" ht="12.75">
      <c r="AW96">
        <v>103</v>
      </c>
      <c r="AZ96" s="5">
        <f>(AY96*AV96)+((AY96+1)*AW96)</f>
        <v>103</v>
      </c>
    </row>
    <row r="97" spans="49:52" ht="12.75">
      <c r="AW97">
        <v>99</v>
      </c>
      <c r="AZ97" s="5">
        <f>(AY97*AV97)+((AY97+1)*AW97)</f>
        <v>99</v>
      </c>
    </row>
    <row r="98" spans="49:52" ht="12.75">
      <c r="AW98">
        <v>99</v>
      </c>
      <c r="AZ98" s="5">
        <f>(AY98*AV98)+((AY98+1)*AW98)</f>
        <v>99</v>
      </c>
    </row>
  </sheetData>
  <sheetProtection selectLockedCells="1" selectUnlockedCells="1"/>
  <conditionalFormatting sqref="A1:A85 B1:CK1">
    <cfRule type="cellIs" priority="1" dxfId="3" operator="equal" stopIfTrue="1">
      <formula>0</formula>
    </cfRule>
  </conditionalFormatting>
  <conditionalFormatting sqref="B2:CK88 AZ94:AZ98 BO91:BZ91">
    <cfRule type="cellIs" priority="2" dxfId="0" operator="between" stopIfTrue="1">
      <formula>ABS(0.01)</formula>
      <formula>ABS(1)</formula>
    </cfRule>
    <cfRule type="cellIs" priority="3" dxfId="1" operator="between" stopIfTrue="1">
      <formula>ABS(1)</formula>
      <formula>ABS(5)</formula>
    </cfRule>
    <cfRule type="cellIs" priority="4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G13"/>
  <sheetViews>
    <sheetView zoomScale="130" zoomScaleNormal="130" workbookViewId="0" topLeftCell="DP1">
      <selection activeCell="DV13" sqref="DV13"/>
    </sheetView>
  </sheetViews>
  <sheetFormatPr defaultColWidth="12.57421875" defaultRowHeight="12.75"/>
  <cols>
    <col min="1" max="16384" width="11.57421875" style="0" customWidth="1"/>
  </cols>
  <sheetData>
    <row r="1" spans="1:137" ht="12.75">
      <c r="A1" s="67" t="s">
        <v>48</v>
      </c>
      <c r="B1" s="67" t="s">
        <v>49</v>
      </c>
      <c r="C1" s="67" t="s">
        <v>50</v>
      </c>
      <c r="D1" s="67" t="s">
        <v>51</v>
      </c>
      <c r="E1" s="67" t="s">
        <v>52</v>
      </c>
      <c r="F1" s="67" t="s">
        <v>53</v>
      </c>
      <c r="G1" s="67" t="s">
        <v>54</v>
      </c>
      <c r="H1" s="67" t="s">
        <v>55</v>
      </c>
      <c r="I1" s="67" t="s">
        <v>56</v>
      </c>
      <c r="J1" s="67" t="s">
        <v>57</v>
      </c>
      <c r="K1" s="67" t="s">
        <v>58</v>
      </c>
      <c r="L1" s="67" t="s">
        <v>59</v>
      </c>
      <c r="M1" s="67" t="s">
        <v>60</v>
      </c>
      <c r="N1" s="67" t="s">
        <v>61</v>
      </c>
      <c r="O1" s="67" t="s">
        <v>62</v>
      </c>
      <c r="P1" s="67" t="s">
        <v>38</v>
      </c>
      <c r="Q1" s="67" t="s">
        <v>63</v>
      </c>
      <c r="R1" s="67" t="s">
        <v>64</v>
      </c>
      <c r="S1" s="67" t="s">
        <v>65</v>
      </c>
      <c r="T1" s="67" t="s">
        <v>66</v>
      </c>
      <c r="U1" s="67" t="s">
        <v>67</v>
      </c>
      <c r="V1" s="67" t="s">
        <v>68</v>
      </c>
      <c r="W1" s="67" t="s">
        <v>69</v>
      </c>
      <c r="X1" s="67" t="s">
        <v>70</v>
      </c>
      <c r="Y1" s="67" t="s">
        <v>71</v>
      </c>
      <c r="Z1" s="67" t="s">
        <v>72</v>
      </c>
      <c r="AA1" s="67" t="s">
        <v>73</v>
      </c>
      <c r="AB1" s="67" t="s">
        <v>74</v>
      </c>
      <c r="AC1" s="67" t="s">
        <v>75</v>
      </c>
      <c r="AD1" s="67" t="s">
        <v>76</v>
      </c>
      <c r="AE1" s="67" t="s">
        <v>77</v>
      </c>
      <c r="AF1" s="67" t="s">
        <v>78</v>
      </c>
      <c r="AG1" s="67" t="s">
        <v>79</v>
      </c>
      <c r="AH1" s="67" t="s">
        <v>80</v>
      </c>
      <c r="AI1" s="67" t="s">
        <v>81</v>
      </c>
      <c r="AJ1" s="67" t="s">
        <v>82</v>
      </c>
      <c r="AK1" s="67" t="s">
        <v>83</v>
      </c>
      <c r="AL1" s="67" t="s">
        <v>84</v>
      </c>
      <c r="AM1" s="67" t="s">
        <v>85</v>
      </c>
      <c r="AN1" s="67" t="s">
        <v>86</v>
      </c>
      <c r="AO1" s="67" t="s">
        <v>87</v>
      </c>
      <c r="AP1" s="67" t="s">
        <v>88</v>
      </c>
      <c r="AQ1" s="67" t="s">
        <v>89</v>
      </c>
      <c r="AR1" s="67" t="s">
        <v>90</v>
      </c>
      <c r="AS1" s="67" t="s">
        <v>91</v>
      </c>
      <c r="AT1" s="67" t="s">
        <v>92</v>
      </c>
      <c r="AU1" s="67" t="s">
        <v>93</v>
      </c>
      <c r="AV1" s="67" t="s">
        <v>94</v>
      </c>
      <c r="AW1" s="67" t="s">
        <v>95</v>
      </c>
      <c r="AX1" s="67" t="s">
        <v>96</v>
      </c>
      <c r="AY1" s="67" t="s">
        <v>97</v>
      </c>
      <c r="AZ1" s="67" t="s">
        <v>98</v>
      </c>
      <c r="BA1" s="67" t="s">
        <v>99</v>
      </c>
      <c r="BB1" s="67" t="s">
        <v>100</v>
      </c>
      <c r="BC1" s="67" t="s">
        <v>101</v>
      </c>
      <c r="BD1" s="67" t="s">
        <v>102</v>
      </c>
      <c r="BE1" s="67" t="s">
        <v>103</v>
      </c>
      <c r="BF1" s="67" t="s">
        <v>104</v>
      </c>
      <c r="BG1" s="67" t="s">
        <v>105</v>
      </c>
      <c r="BH1" s="67" t="s">
        <v>106</v>
      </c>
      <c r="BI1" s="67" t="s">
        <v>107</v>
      </c>
      <c r="BJ1" s="67" t="s">
        <v>108</v>
      </c>
      <c r="BK1" s="67" t="s">
        <v>109</v>
      </c>
      <c r="BL1" s="67" t="s">
        <v>110</v>
      </c>
      <c r="BM1" s="67" t="s">
        <v>111</v>
      </c>
      <c r="BN1" s="67" t="s">
        <v>112</v>
      </c>
      <c r="BO1" s="67" t="s">
        <v>113</v>
      </c>
      <c r="BP1" s="67" t="s">
        <v>114</v>
      </c>
      <c r="BQ1" s="67" t="s">
        <v>115</v>
      </c>
      <c r="BR1" s="67" t="s">
        <v>14</v>
      </c>
      <c r="BS1" s="67" t="s">
        <v>116</v>
      </c>
      <c r="BT1" s="67" t="s">
        <v>117</v>
      </c>
      <c r="BU1" s="67" t="s">
        <v>118</v>
      </c>
      <c r="BV1" s="67" t="s">
        <v>119</v>
      </c>
      <c r="BW1" s="67" t="s">
        <v>120</v>
      </c>
      <c r="BX1" s="67" t="s">
        <v>121</v>
      </c>
      <c r="BY1" s="67" t="s">
        <v>122</v>
      </c>
      <c r="BZ1" s="67" t="s">
        <v>123</v>
      </c>
      <c r="CA1" s="67" t="s">
        <v>124</v>
      </c>
      <c r="CB1" s="67" t="s">
        <v>125</v>
      </c>
      <c r="CC1" s="67" t="s">
        <v>126</v>
      </c>
      <c r="CD1" s="67" t="s">
        <v>127</v>
      </c>
      <c r="CE1" s="67" t="s">
        <v>128</v>
      </c>
      <c r="CF1" s="67" t="s">
        <v>129</v>
      </c>
      <c r="CG1" s="67" t="s">
        <v>130</v>
      </c>
      <c r="CH1" s="67" t="s">
        <v>131</v>
      </c>
      <c r="CI1" s="67" t="s">
        <v>132</v>
      </c>
      <c r="CJ1" s="67" t="s">
        <v>133</v>
      </c>
      <c r="CK1" s="67" t="s">
        <v>134</v>
      </c>
      <c r="CL1" s="67" t="s">
        <v>135</v>
      </c>
      <c r="CM1" s="67" t="s">
        <v>136</v>
      </c>
      <c r="CN1" s="67" t="s">
        <v>137</v>
      </c>
      <c r="CO1" s="67" t="s">
        <v>138</v>
      </c>
      <c r="CP1" s="67" t="s">
        <v>139</v>
      </c>
      <c r="CQ1" s="67" t="s">
        <v>140</v>
      </c>
      <c r="CR1" s="67" t="s">
        <v>141</v>
      </c>
      <c r="CS1" s="67" t="s">
        <v>142</v>
      </c>
      <c r="CT1" s="67" t="s">
        <v>143</v>
      </c>
      <c r="CU1" s="67" t="s">
        <v>144</v>
      </c>
      <c r="CV1" s="67" t="s">
        <v>145</v>
      </c>
      <c r="CW1" s="67" t="s">
        <v>146</v>
      </c>
      <c r="CX1" s="67" t="s">
        <v>147</v>
      </c>
      <c r="CY1" s="67" t="s">
        <v>148</v>
      </c>
      <c r="CZ1" s="67" t="s">
        <v>149</v>
      </c>
      <c r="DA1" s="67" t="s">
        <v>150</v>
      </c>
      <c r="DB1" s="67" t="s">
        <v>151</v>
      </c>
      <c r="DC1" s="67" t="s">
        <v>152</v>
      </c>
      <c r="DD1" s="67" t="s">
        <v>153</v>
      </c>
      <c r="DE1" s="67" t="s">
        <v>154</v>
      </c>
      <c r="DF1" s="67" t="s">
        <v>155</v>
      </c>
      <c r="DG1" s="67" t="s">
        <v>156</v>
      </c>
      <c r="DH1" s="67" t="s">
        <v>157</v>
      </c>
      <c r="DI1" s="67" t="s">
        <v>158</v>
      </c>
      <c r="DJ1" s="67" t="s">
        <v>159</v>
      </c>
      <c r="DK1" s="67" t="s">
        <v>160</v>
      </c>
      <c r="DL1" s="67" t="s">
        <v>161</v>
      </c>
      <c r="DM1" s="67" t="s">
        <v>162</v>
      </c>
      <c r="DN1" s="67" t="s">
        <v>163</v>
      </c>
      <c r="DO1" s="67" t="s">
        <v>164</v>
      </c>
      <c r="DP1" s="67" t="s">
        <v>165</v>
      </c>
      <c r="DQ1" s="67" t="s">
        <v>166</v>
      </c>
      <c r="DR1" s="67" t="s">
        <v>167</v>
      </c>
      <c r="DS1" s="67" t="s">
        <v>168</v>
      </c>
      <c r="DT1" s="67" t="s">
        <v>169</v>
      </c>
      <c r="DU1" s="67" t="s">
        <v>170</v>
      </c>
      <c r="DV1" s="67" t="s">
        <v>171</v>
      </c>
      <c r="DW1" s="67" t="s">
        <v>172</v>
      </c>
      <c r="DX1" s="67" t="s">
        <v>173</v>
      </c>
      <c r="DY1" s="67" t="s">
        <v>174</v>
      </c>
      <c r="DZ1" s="67" t="s">
        <v>175</v>
      </c>
      <c r="EA1" s="67" t="s">
        <v>176</v>
      </c>
      <c r="EB1" s="67" t="s">
        <v>177</v>
      </c>
      <c r="EC1" s="67"/>
      <c r="ED1" s="67"/>
      <c r="EE1" s="67"/>
      <c r="EF1" s="67"/>
      <c r="EG1" s="67"/>
    </row>
    <row r="2" spans="1:137" ht="12.75">
      <c r="A2" s="4">
        <v>0</v>
      </c>
      <c r="B2" s="4">
        <v>15.641</v>
      </c>
      <c r="C2" s="4">
        <v>15.641</v>
      </c>
      <c r="D2" s="4">
        <v>15.641</v>
      </c>
      <c r="E2" s="4">
        <v>15.641</v>
      </c>
      <c r="F2" s="4">
        <v>-5.865</v>
      </c>
      <c r="G2" s="4">
        <v>15.64</v>
      </c>
      <c r="H2" s="4">
        <v>-5.865</v>
      </c>
      <c r="I2" s="4">
        <v>-5.865</v>
      </c>
      <c r="J2" s="4">
        <v>17.595</v>
      </c>
      <c r="K2" s="4">
        <v>-5.865</v>
      </c>
      <c r="L2" s="4">
        <v>-5.865</v>
      </c>
      <c r="M2" s="4">
        <v>-5.865</v>
      </c>
      <c r="N2" s="4">
        <v>-5.865</v>
      </c>
      <c r="O2" s="4">
        <v>-5.865</v>
      </c>
      <c r="P2" s="4">
        <v>8.798</v>
      </c>
      <c r="Q2" s="4">
        <v>10.265</v>
      </c>
      <c r="R2" s="4">
        <v>10.265</v>
      </c>
      <c r="S2" s="4">
        <v>10.265</v>
      </c>
      <c r="T2" s="4">
        <v>15.642</v>
      </c>
      <c r="U2" s="4">
        <v>7.038</v>
      </c>
      <c r="V2" s="4">
        <v>12.57</v>
      </c>
      <c r="W2" s="4">
        <v>4.8870000000000005</v>
      </c>
      <c r="X2" s="4">
        <v>3.351</v>
      </c>
      <c r="Y2" s="4">
        <v>2.199</v>
      </c>
      <c r="Z2" s="4">
        <v>1.305</v>
      </c>
      <c r="AA2" s="4">
        <v>8.472</v>
      </c>
      <c r="AB2" s="4">
        <v>0.588</v>
      </c>
      <c r="AC2" s="4">
        <v>11.73</v>
      </c>
      <c r="AD2" s="4">
        <v>9.775</v>
      </c>
      <c r="AE2" s="4">
        <v>5.865</v>
      </c>
      <c r="AF2" s="4">
        <v>8.211</v>
      </c>
      <c r="AG2" s="4">
        <v>5.865</v>
      </c>
      <c r="AH2" s="4">
        <v>5.865</v>
      </c>
      <c r="AI2" s="4">
        <v>15.641</v>
      </c>
      <c r="AJ2" s="4">
        <v>10.264</v>
      </c>
      <c r="AK2" s="4">
        <v>7.038</v>
      </c>
      <c r="AL2" s="4">
        <v>15.631</v>
      </c>
      <c r="AM2" s="4">
        <v>3.91</v>
      </c>
      <c r="AN2" s="4">
        <v>7.82</v>
      </c>
      <c r="AO2" s="4">
        <v>7.038</v>
      </c>
      <c r="AP2" s="4">
        <v>3.91</v>
      </c>
      <c r="AQ2" s="4">
        <v>8.798</v>
      </c>
      <c r="AR2" s="4">
        <v>0</v>
      </c>
      <c r="AS2" s="4">
        <v>6.399</v>
      </c>
      <c r="AT2" s="4">
        <v>4.888</v>
      </c>
      <c r="AU2" s="4">
        <v>-5.865</v>
      </c>
      <c r="AV2" s="4">
        <v>5.865</v>
      </c>
      <c r="AW2" s="4">
        <v>6.135</v>
      </c>
      <c r="AX2" s="4">
        <v>6.135</v>
      </c>
      <c r="AY2" s="4">
        <v>4.888</v>
      </c>
      <c r="AZ2" s="4">
        <v>9.124</v>
      </c>
      <c r="BA2" s="4">
        <v>9.774000000000001</v>
      </c>
      <c r="BB2" s="4">
        <v>8.211</v>
      </c>
      <c r="BC2" s="4">
        <v>7.491</v>
      </c>
      <c r="BD2" s="4">
        <v>2.933</v>
      </c>
      <c r="BE2" s="4">
        <v>5.865</v>
      </c>
      <c r="BF2" s="4">
        <v>10.456</v>
      </c>
      <c r="BG2" s="4">
        <v>5.865</v>
      </c>
      <c r="BH2" s="4">
        <v>-1.955</v>
      </c>
      <c r="BI2" s="4">
        <v>5.865</v>
      </c>
      <c r="BJ2" s="4">
        <v>5.865</v>
      </c>
      <c r="BK2" s="4">
        <v>5.865</v>
      </c>
      <c r="BL2" s="4">
        <v>2.933</v>
      </c>
      <c r="BM2" s="4">
        <v>15.641</v>
      </c>
      <c r="BN2" s="4">
        <v>-0.169</v>
      </c>
      <c r="BO2" s="4">
        <v>-5.865</v>
      </c>
      <c r="BP2" s="4">
        <v>7.82</v>
      </c>
      <c r="BQ2" s="4">
        <v>7.82</v>
      </c>
      <c r="BR2" s="4">
        <v>8.211</v>
      </c>
      <c r="BS2" s="4">
        <v>15.64</v>
      </c>
      <c r="BT2" s="4">
        <v>15.64</v>
      </c>
      <c r="BU2" s="4">
        <v>4.888</v>
      </c>
      <c r="BV2" s="4">
        <v>5.865</v>
      </c>
      <c r="BW2" s="4">
        <v>10.264</v>
      </c>
      <c r="BX2" s="4">
        <v>4.19</v>
      </c>
      <c r="BY2" s="4">
        <v>1.09</v>
      </c>
      <c r="BZ2" s="4">
        <v>15.641</v>
      </c>
      <c r="CA2" s="4">
        <v>15.64</v>
      </c>
      <c r="CB2" s="4">
        <v>-5.865</v>
      </c>
      <c r="CC2" s="4">
        <v>-5.865</v>
      </c>
      <c r="CD2" s="4">
        <v>-5.865</v>
      </c>
      <c r="CE2" s="4">
        <v>-5.865</v>
      </c>
      <c r="CF2" s="4">
        <v>-5.865</v>
      </c>
      <c r="CG2" s="4">
        <v>1.955</v>
      </c>
      <c r="CH2" s="4">
        <v>0</v>
      </c>
      <c r="CI2" s="4">
        <v>-5.865</v>
      </c>
      <c r="CJ2" s="4">
        <v>1.955</v>
      </c>
      <c r="CK2" s="4">
        <v>-5.865</v>
      </c>
      <c r="CL2" s="4">
        <v>-7.82</v>
      </c>
      <c r="CM2" s="4">
        <v>4.888</v>
      </c>
      <c r="CN2" s="4">
        <v>15.64</v>
      </c>
      <c r="CO2" s="4">
        <v>5.131</v>
      </c>
      <c r="CP2" s="4">
        <v>5.865</v>
      </c>
      <c r="CQ2" s="4">
        <v>5.865</v>
      </c>
      <c r="CR2" s="4">
        <v>5.865</v>
      </c>
      <c r="CS2" s="4">
        <v>5.865</v>
      </c>
      <c r="CT2" s="4">
        <v>5.865</v>
      </c>
      <c r="CU2" s="4">
        <v>11.73</v>
      </c>
      <c r="CV2" s="4">
        <v>10.265</v>
      </c>
      <c r="CW2" s="4">
        <v>15.641</v>
      </c>
      <c r="CX2" s="4">
        <v>15.641</v>
      </c>
      <c r="CY2" s="4">
        <v>7.039</v>
      </c>
      <c r="CZ2" s="4">
        <v>8.473</v>
      </c>
      <c r="DA2" s="4">
        <v>15.642</v>
      </c>
      <c r="DB2" s="4">
        <v>5.865</v>
      </c>
      <c r="DC2" s="4">
        <v>10.266</v>
      </c>
      <c r="DD2" s="4">
        <v>6.231</v>
      </c>
      <c r="DE2" s="4">
        <v>5.865</v>
      </c>
      <c r="DF2" s="4">
        <v>8.211</v>
      </c>
      <c r="DG2" s="4">
        <v>7.331</v>
      </c>
      <c r="DH2" s="4">
        <v>8.211</v>
      </c>
      <c r="DI2" s="4">
        <v>10.34</v>
      </c>
      <c r="DJ2" s="4">
        <v>10.341</v>
      </c>
      <c r="DK2" s="4">
        <v>10.198</v>
      </c>
      <c r="DL2" s="4">
        <v>4.889</v>
      </c>
      <c r="DM2" s="4">
        <v>5.865</v>
      </c>
      <c r="DN2" s="4">
        <v>5.865</v>
      </c>
      <c r="DO2" s="4">
        <v>9.775</v>
      </c>
      <c r="DP2" s="4">
        <v>-3.421</v>
      </c>
      <c r="DQ2" s="4">
        <v>5.865</v>
      </c>
      <c r="DR2" s="4">
        <v>-5.865</v>
      </c>
      <c r="DS2" s="4">
        <v>10.266</v>
      </c>
      <c r="DT2" s="4">
        <v>11.73</v>
      </c>
      <c r="DU2" s="4">
        <v>9.775</v>
      </c>
      <c r="DV2" s="4">
        <v>0</v>
      </c>
      <c r="DW2" s="4">
        <v>7.539</v>
      </c>
      <c r="DX2" s="4">
        <v>5.865</v>
      </c>
      <c r="DY2" s="4">
        <v>8.798</v>
      </c>
      <c r="DZ2" s="4">
        <v>5.865</v>
      </c>
      <c r="EA2" s="4">
        <v>5.865</v>
      </c>
      <c r="EB2" s="4">
        <v>12.569</v>
      </c>
      <c r="EC2" s="4"/>
      <c r="ED2" s="4"/>
      <c r="EE2" s="4"/>
      <c r="EF2" s="4"/>
      <c r="EG2" s="4"/>
    </row>
    <row r="3" spans="1:137" ht="12.75">
      <c r="A3" s="4">
        <v>0</v>
      </c>
      <c r="B3" s="4">
        <v>-13.686</v>
      </c>
      <c r="C3" s="4">
        <v>-13.686</v>
      </c>
      <c r="D3" s="4">
        <v>27.372</v>
      </c>
      <c r="E3" s="4">
        <v>27.372</v>
      </c>
      <c r="F3" s="4">
        <v>7.82</v>
      </c>
      <c r="G3" s="4">
        <v>7.82</v>
      </c>
      <c r="H3" s="4">
        <v>-15.64</v>
      </c>
      <c r="I3" s="4">
        <v>-15.64</v>
      </c>
      <c r="J3" s="4">
        <v>7.82</v>
      </c>
      <c r="K3" s="4">
        <v>-15.64</v>
      </c>
      <c r="L3" s="4">
        <v>7.82</v>
      </c>
      <c r="M3" s="4">
        <v>-15.64</v>
      </c>
      <c r="N3" s="4">
        <v>7.82</v>
      </c>
      <c r="O3" s="4">
        <v>7.82</v>
      </c>
      <c r="P3" s="4">
        <v>-9.775</v>
      </c>
      <c r="Q3" s="4">
        <v>-13.686</v>
      </c>
      <c r="R3" s="4">
        <v>27.373</v>
      </c>
      <c r="S3" s="4">
        <v>-13.686</v>
      </c>
      <c r="T3" s="4">
        <v>-20.856</v>
      </c>
      <c r="U3" s="4">
        <v>-9.384</v>
      </c>
      <c r="V3" s="4">
        <v>-16.76</v>
      </c>
      <c r="W3" s="4">
        <v>-6.516</v>
      </c>
      <c r="X3" s="4">
        <v>-4.468</v>
      </c>
      <c r="Y3" s="4">
        <v>-2.932</v>
      </c>
      <c r="Z3" s="4">
        <v>-1.74</v>
      </c>
      <c r="AA3" s="4">
        <v>-11.296</v>
      </c>
      <c r="AB3" s="4">
        <v>-0.784</v>
      </c>
      <c r="AC3" s="4">
        <v>-15.64</v>
      </c>
      <c r="AD3" s="4">
        <v>0</v>
      </c>
      <c r="AE3" s="4">
        <v>1.955</v>
      </c>
      <c r="AF3" s="4">
        <v>-1.564</v>
      </c>
      <c r="AG3" s="4">
        <v>-3.91</v>
      </c>
      <c r="AH3" s="4">
        <v>-3.91</v>
      </c>
      <c r="AI3" s="4">
        <v>-13.686</v>
      </c>
      <c r="AJ3" s="4">
        <v>-3.91</v>
      </c>
      <c r="AK3" s="4">
        <v>1.173</v>
      </c>
      <c r="AL3" s="4">
        <v>-13.696</v>
      </c>
      <c r="AM3" s="4">
        <v>-5.865</v>
      </c>
      <c r="AN3" s="4">
        <v>-0.978</v>
      </c>
      <c r="AO3" s="4">
        <v>-5.083</v>
      </c>
      <c r="AP3" s="4">
        <v>-10.752</v>
      </c>
      <c r="AQ3" s="4">
        <v>-10.752</v>
      </c>
      <c r="AR3" s="4">
        <v>-1.955</v>
      </c>
      <c r="AS3" s="4">
        <v>-8.532</v>
      </c>
      <c r="AT3" s="4">
        <v>0</v>
      </c>
      <c r="AU3" s="4">
        <v>-13.686</v>
      </c>
      <c r="AV3" s="4">
        <v>-7.82</v>
      </c>
      <c r="AW3" s="4">
        <v>-4.18</v>
      </c>
      <c r="AX3" s="4">
        <v>-8.18</v>
      </c>
      <c r="AY3" s="4">
        <v>-2.932</v>
      </c>
      <c r="AZ3" s="4">
        <v>-0.651</v>
      </c>
      <c r="BA3" s="4">
        <v>-0.001</v>
      </c>
      <c r="BB3" s="4">
        <v>-1.564</v>
      </c>
      <c r="BC3" s="4">
        <v>-1.953</v>
      </c>
      <c r="BD3" s="4">
        <v>-0.977</v>
      </c>
      <c r="BE3" s="4">
        <v>0</v>
      </c>
      <c r="BF3" s="4">
        <v>0.681</v>
      </c>
      <c r="BG3" s="4">
        <v>1.955</v>
      </c>
      <c r="BH3" s="4">
        <v>-1.955</v>
      </c>
      <c r="BI3" s="4">
        <v>-3.91</v>
      </c>
      <c r="BJ3" s="4">
        <v>0</v>
      </c>
      <c r="BK3" s="4">
        <v>-0.978</v>
      </c>
      <c r="BL3" s="4">
        <v>-1.955</v>
      </c>
      <c r="BM3" s="4">
        <v>4.442</v>
      </c>
      <c r="BN3" s="4">
        <v>0.109</v>
      </c>
      <c r="BO3" s="4">
        <v>-3.91</v>
      </c>
      <c r="BP3" s="4">
        <v>-1.955</v>
      </c>
      <c r="BQ3" s="4">
        <v>-1.955</v>
      </c>
      <c r="BR3" s="4">
        <v>-1.564</v>
      </c>
      <c r="BS3" s="4">
        <v>-13.685</v>
      </c>
      <c r="BT3" s="4">
        <v>5.865</v>
      </c>
      <c r="BU3" s="4">
        <v>-4.8870000000000005</v>
      </c>
      <c r="BV3" s="4">
        <v>-3.91</v>
      </c>
      <c r="BW3" s="4">
        <v>0.489</v>
      </c>
      <c r="BX3" s="4">
        <v>-2.234</v>
      </c>
      <c r="BY3" s="4">
        <v>-13.686</v>
      </c>
      <c r="BZ3" s="4">
        <v>20.596</v>
      </c>
      <c r="CA3" s="4">
        <v>5.865</v>
      </c>
      <c r="CB3" s="4">
        <v>3.91</v>
      </c>
      <c r="CC3" s="4">
        <v>-9.775</v>
      </c>
      <c r="CD3" s="4">
        <v>-7.82</v>
      </c>
      <c r="CE3" s="4">
        <v>-1.955</v>
      </c>
      <c r="CF3" s="4">
        <v>-3.91</v>
      </c>
      <c r="CG3" s="4">
        <v>0</v>
      </c>
      <c r="CH3" s="4">
        <v>1.955</v>
      </c>
      <c r="CI3" s="4">
        <v>-3.91</v>
      </c>
      <c r="CJ3" s="4">
        <v>0</v>
      </c>
      <c r="CK3" s="4">
        <v>0</v>
      </c>
      <c r="CL3" s="4">
        <v>3.91</v>
      </c>
      <c r="CM3" s="4">
        <v>16.618</v>
      </c>
      <c r="CN3" s="4">
        <v>-13.685</v>
      </c>
      <c r="CO3" s="4">
        <v>1.71</v>
      </c>
      <c r="CP3" s="4">
        <v>1.955</v>
      </c>
      <c r="CQ3" s="4">
        <v>0</v>
      </c>
      <c r="CR3" s="4">
        <v>0</v>
      </c>
      <c r="CS3" s="4">
        <v>1.955</v>
      </c>
      <c r="CT3" s="4">
        <v>1.955</v>
      </c>
      <c r="CU3" s="4">
        <v>-3.91</v>
      </c>
      <c r="CV3" s="4">
        <v>-2.933</v>
      </c>
      <c r="CW3" s="4">
        <v>7.82</v>
      </c>
      <c r="CX3" s="4">
        <v>14.596</v>
      </c>
      <c r="CY3" s="4">
        <v>-9.385</v>
      </c>
      <c r="CZ3" s="4">
        <v>-11.296</v>
      </c>
      <c r="DA3" s="4">
        <v>-20.854</v>
      </c>
      <c r="DB3" s="4">
        <v>-3.91</v>
      </c>
      <c r="DC3" s="4">
        <v>-13.688</v>
      </c>
      <c r="DD3" s="4">
        <v>-8.308</v>
      </c>
      <c r="DE3" s="4">
        <v>-5.865</v>
      </c>
      <c r="DF3" s="4">
        <v>-10.948</v>
      </c>
      <c r="DG3" s="4">
        <v>-4.888</v>
      </c>
      <c r="DH3" s="4">
        <v>-6.256</v>
      </c>
      <c r="DI3" s="4">
        <v>-13.786</v>
      </c>
      <c r="DJ3" s="4">
        <v>-10.655</v>
      </c>
      <c r="DK3" s="4">
        <v>-9.02</v>
      </c>
      <c r="DL3" s="4">
        <v>-6.517</v>
      </c>
      <c r="DM3" s="4">
        <v>-7.82</v>
      </c>
      <c r="DN3" s="4">
        <v>1.955</v>
      </c>
      <c r="DO3" s="4">
        <v>0</v>
      </c>
      <c r="DP3" s="4">
        <v>-6.842</v>
      </c>
      <c r="DQ3" s="4">
        <v>0</v>
      </c>
      <c r="DR3" s="4">
        <v>-15.64</v>
      </c>
      <c r="DS3" s="4">
        <v>-8.799</v>
      </c>
      <c r="DT3" s="4">
        <v>1.955</v>
      </c>
      <c r="DU3" s="4">
        <v>-7.82</v>
      </c>
      <c r="DV3" s="4">
        <v>-3.91</v>
      </c>
      <c r="DW3" s="4">
        <v>-2.236</v>
      </c>
      <c r="DX3" s="4">
        <v>-1.955</v>
      </c>
      <c r="DY3" s="4">
        <v>0</v>
      </c>
      <c r="DZ3" s="4">
        <v>0</v>
      </c>
      <c r="EA3" s="4">
        <v>-3.91</v>
      </c>
      <c r="EB3" s="4">
        <v>-16.759</v>
      </c>
      <c r="EC3" s="4"/>
      <c r="ED3" s="4"/>
      <c r="EE3" s="4"/>
      <c r="EF3" s="4"/>
      <c r="EG3" s="4"/>
    </row>
    <row r="4" spans="1:137" ht="12.75">
      <c r="A4" s="4">
        <v>0</v>
      </c>
      <c r="B4" s="4">
        <v>19.551</v>
      </c>
      <c r="C4" s="4">
        <v>19.551</v>
      </c>
      <c r="D4" s="4">
        <v>19.551</v>
      </c>
      <c r="E4" s="4">
        <v>19.551</v>
      </c>
      <c r="F4" s="4">
        <v>-1.955</v>
      </c>
      <c r="G4" s="4">
        <v>19.55</v>
      </c>
      <c r="H4" s="4">
        <v>-1.955</v>
      </c>
      <c r="I4" s="4">
        <v>-1.955</v>
      </c>
      <c r="J4" s="4">
        <v>-1.955</v>
      </c>
      <c r="K4" s="4">
        <v>-1.955</v>
      </c>
      <c r="L4" s="4">
        <v>-1.955</v>
      </c>
      <c r="M4" s="4">
        <v>-1.955</v>
      </c>
      <c r="N4" s="4">
        <v>-1.955</v>
      </c>
      <c r="O4" s="4">
        <v>-1.955</v>
      </c>
      <c r="P4" s="4">
        <v>2.933</v>
      </c>
      <c r="Q4" s="4">
        <v>3.422</v>
      </c>
      <c r="R4" s="4">
        <v>3.422</v>
      </c>
      <c r="S4" s="4">
        <v>3.422</v>
      </c>
      <c r="T4" s="4">
        <v>5.214</v>
      </c>
      <c r="U4" s="4">
        <v>2.346</v>
      </c>
      <c r="V4" s="4">
        <v>4.19</v>
      </c>
      <c r="W4" s="4">
        <v>1.629</v>
      </c>
      <c r="X4" s="4">
        <v>1.117</v>
      </c>
      <c r="Y4" s="4">
        <v>0.733</v>
      </c>
      <c r="Z4" s="4">
        <v>0.435</v>
      </c>
      <c r="AA4" s="4">
        <v>2.824</v>
      </c>
      <c r="AB4" s="4">
        <v>0.196</v>
      </c>
      <c r="AC4" s="4">
        <v>3.91</v>
      </c>
      <c r="AD4" s="4">
        <v>-1.955</v>
      </c>
      <c r="AE4" s="4">
        <v>-1.955</v>
      </c>
      <c r="AF4" s="4">
        <v>2.737</v>
      </c>
      <c r="AG4" s="4">
        <v>1.955</v>
      </c>
      <c r="AH4" s="4">
        <v>1.955</v>
      </c>
      <c r="AI4" s="4">
        <v>8.798</v>
      </c>
      <c r="AJ4" s="4">
        <v>3.421</v>
      </c>
      <c r="AK4" s="4">
        <v>2.346</v>
      </c>
      <c r="AL4" s="4">
        <v>19.541</v>
      </c>
      <c r="AM4" s="4">
        <v>0</v>
      </c>
      <c r="AN4" s="4">
        <v>2.933</v>
      </c>
      <c r="AO4" s="4">
        <v>2.346</v>
      </c>
      <c r="AP4" s="4">
        <v>2.933</v>
      </c>
      <c r="AQ4" s="4">
        <v>3.911</v>
      </c>
      <c r="AR4" s="4">
        <v>2.444</v>
      </c>
      <c r="AS4" s="4">
        <v>2.133</v>
      </c>
      <c r="AT4" s="4">
        <v>0.978</v>
      </c>
      <c r="AU4" s="4">
        <v>-1.955</v>
      </c>
      <c r="AV4" s="4">
        <v>3.91</v>
      </c>
      <c r="AW4" s="4">
        <v>4.045</v>
      </c>
      <c r="AX4" s="4">
        <v>4.045</v>
      </c>
      <c r="AY4" s="4">
        <v>4.888</v>
      </c>
      <c r="AZ4" s="4">
        <v>4.563</v>
      </c>
      <c r="BA4" s="4">
        <v>3.258</v>
      </c>
      <c r="BB4" s="4">
        <v>2.737</v>
      </c>
      <c r="BC4" s="4">
        <v>3.741</v>
      </c>
      <c r="BD4" s="4">
        <v>0.978</v>
      </c>
      <c r="BE4" s="4">
        <v>1.955</v>
      </c>
      <c r="BF4" s="4">
        <v>-1.955</v>
      </c>
      <c r="BG4" s="4">
        <v>-1.955</v>
      </c>
      <c r="BH4" s="4">
        <v>-1.955</v>
      </c>
      <c r="BI4" s="4">
        <v>3.91</v>
      </c>
      <c r="BJ4" s="4">
        <v>0.978</v>
      </c>
      <c r="BK4" s="4">
        <v>3.91</v>
      </c>
      <c r="BL4" s="4">
        <v>5.866</v>
      </c>
      <c r="BM4" s="4">
        <v>-1.955</v>
      </c>
      <c r="BN4" s="4">
        <v>0.20800000000000002</v>
      </c>
      <c r="BO4" s="4">
        <v>-1.955</v>
      </c>
      <c r="BP4" s="4">
        <v>3.91</v>
      </c>
      <c r="BQ4" s="4">
        <v>3.91</v>
      </c>
      <c r="BR4" s="4">
        <v>2.737</v>
      </c>
      <c r="BS4" s="4">
        <v>19.55</v>
      </c>
      <c r="BT4" s="4">
        <v>19.55</v>
      </c>
      <c r="BU4" s="4">
        <v>8.798</v>
      </c>
      <c r="BV4" s="4">
        <v>9.775</v>
      </c>
      <c r="BW4" s="4">
        <v>3.421</v>
      </c>
      <c r="BX4" s="4">
        <v>1.397</v>
      </c>
      <c r="BY4" s="4">
        <v>-1.955</v>
      </c>
      <c r="BZ4" s="4">
        <v>19.551</v>
      </c>
      <c r="CA4" s="4">
        <v>19.55</v>
      </c>
      <c r="CB4" s="4">
        <v>-1.955</v>
      </c>
      <c r="CC4" s="4">
        <v>-1.955</v>
      </c>
      <c r="CD4" s="4">
        <v>-1.955</v>
      </c>
      <c r="CE4" s="4">
        <v>-1.955</v>
      </c>
      <c r="CF4" s="4">
        <v>-1.955</v>
      </c>
      <c r="CG4" s="4">
        <v>-1.955</v>
      </c>
      <c r="CH4" s="4">
        <v>-1.955</v>
      </c>
      <c r="CI4" s="4">
        <v>-1.955</v>
      </c>
      <c r="CJ4" s="4">
        <v>1.955</v>
      </c>
      <c r="CK4" s="4">
        <v>-1.955</v>
      </c>
      <c r="CL4" s="4">
        <v>-1.955</v>
      </c>
      <c r="CM4" s="4">
        <v>3.422</v>
      </c>
      <c r="CN4" s="4">
        <v>19.55</v>
      </c>
      <c r="CO4" s="4">
        <v>-1.7109999999999999</v>
      </c>
      <c r="CP4" s="4">
        <v>1.955</v>
      </c>
      <c r="CQ4" s="4">
        <v>3.91</v>
      </c>
      <c r="CR4" s="4">
        <v>1.955</v>
      </c>
      <c r="CS4" s="4">
        <v>1.955</v>
      </c>
      <c r="CT4" s="4">
        <v>1.955</v>
      </c>
      <c r="CU4" s="4">
        <v>3.91</v>
      </c>
      <c r="CV4" s="4">
        <v>3.422</v>
      </c>
      <c r="CW4" s="4">
        <v>-1.955</v>
      </c>
      <c r="CX4" s="4">
        <v>19.551</v>
      </c>
      <c r="CY4" s="4">
        <v>2.346</v>
      </c>
      <c r="CZ4" s="4">
        <v>2.824</v>
      </c>
      <c r="DA4" s="4">
        <v>5.214</v>
      </c>
      <c r="DB4" s="4">
        <v>1.955</v>
      </c>
      <c r="DC4" s="4">
        <v>3.422</v>
      </c>
      <c r="DD4" s="4">
        <v>2.077</v>
      </c>
      <c r="DE4" s="4">
        <v>1.955</v>
      </c>
      <c r="DF4" s="4">
        <v>2.737</v>
      </c>
      <c r="DG4" s="4">
        <v>2.444</v>
      </c>
      <c r="DH4" s="4">
        <v>2.737</v>
      </c>
      <c r="DI4" s="4">
        <v>3.447</v>
      </c>
      <c r="DJ4" s="4">
        <v>3.447</v>
      </c>
      <c r="DK4" s="4">
        <v>4.27</v>
      </c>
      <c r="DL4" s="4">
        <v>1.63</v>
      </c>
      <c r="DM4" s="4">
        <v>1.955</v>
      </c>
      <c r="DN4" s="4">
        <v>1.955</v>
      </c>
      <c r="DO4" s="4">
        <v>5.865</v>
      </c>
      <c r="DP4" s="4">
        <v>3.422</v>
      </c>
      <c r="DQ4" s="4">
        <v>1.955</v>
      </c>
      <c r="DR4" s="4">
        <v>-1.955</v>
      </c>
      <c r="DS4" s="4">
        <v>3.422</v>
      </c>
      <c r="DT4" s="4">
        <v>3.91</v>
      </c>
      <c r="DU4" s="4">
        <v>5.865</v>
      </c>
      <c r="DV4" s="4">
        <v>3.91</v>
      </c>
      <c r="DW4" s="4">
        <v>-5.307</v>
      </c>
      <c r="DX4" s="4">
        <v>1.955</v>
      </c>
      <c r="DY4" s="4">
        <v>2.933</v>
      </c>
      <c r="DZ4" s="4">
        <v>1.955</v>
      </c>
      <c r="EA4" s="4">
        <v>1.955</v>
      </c>
      <c r="EB4" s="4">
        <v>4.19</v>
      </c>
      <c r="EC4" s="4"/>
      <c r="ED4" s="4"/>
      <c r="EE4" s="4"/>
      <c r="EF4" s="4"/>
      <c r="EG4" s="4"/>
    </row>
    <row r="5" spans="1:137" ht="12.75">
      <c r="A5" s="4">
        <v>0</v>
      </c>
      <c r="B5" s="4">
        <v>31.282</v>
      </c>
      <c r="C5" s="4">
        <v>31.282</v>
      </c>
      <c r="D5" s="4">
        <v>31.282</v>
      </c>
      <c r="E5" s="4">
        <v>31.282</v>
      </c>
      <c r="F5" s="4">
        <v>-11.73</v>
      </c>
      <c r="G5" s="4">
        <v>11.73</v>
      </c>
      <c r="H5" s="4">
        <v>-11.73</v>
      </c>
      <c r="I5" s="4">
        <v>-11.73</v>
      </c>
      <c r="J5" s="4">
        <v>11.73</v>
      </c>
      <c r="K5" s="4">
        <v>-11.73</v>
      </c>
      <c r="L5" s="4">
        <v>11.73</v>
      </c>
      <c r="M5" s="4">
        <v>-11.73</v>
      </c>
      <c r="N5" s="4">
        <v>-11.73</v>
      </c>
      <c r="O5" s="4">
        <v>11.73</v>
      </c>
      <c r="P5" s="4">
        <v>15.64</v>
      </c>
      <c r="Q5" s="4">
        <v>-20.529</v>
      </c>
      <c r="R5" s="4">
        <v>20.53</v>
      </c>
      <c r="S5" s="4">
        <v>20.53</v>
      </c>
      <c r="T5" s="4">
        <v>31.284</v>
      </c>
      <c r="U5" s="4">
        <v>14.076</v>
      </c>
      <c r="V5" s="4">
        <v>25.14</v>
      </c>
      <c r="W5" s="4">
        <v>9.775</v>
      </c>
      <c r="X5" s="4">
        <v>6.702</v>
      </c>
      <c r="Y5" s="4">
        <v>4.398</v>
      </c>
      <c r="Z5" s="4">
        <v>2.61</v>
      </c>
      <c r="AA5" s="4">
        <v>16.944</v>
      </c>
      <c r="AB5" s="4">
        <v>1.176</v>
      </c>
      <c r="AC5" s="4">
        <v>23.46</v>
      </c>
      <c r="AD5" s="4">
        <v>3.91</v>
      </c>
      <c r="AE5" s="4">
        <v>0</v>
      </c>
      <c r="AF5" s="4">
        <v>2.346</v>
      </c>
      <c r="AG5" s="4">
        <v>0</v>
      </c>
      <c r="AH5" s="4">
        <v>7.82</v>
      </c>
      <c r="AI5" s="4">
        <v>31.282</v>
      </c>
      <c r="AJ5" s="4">
        <v>4.399</v>
      </c>
      <c r="AK5" s="4">
        <v>3.519</v>
      </c>
      <c r="AL5" s="4">
        <v>31.272</v>
      </c>
      <c r="AM5" s="4">
        <v>1.955</v>
      </c>
      <c r="AN5" s="4">
        <v>14.662</v>
      </c>
      <c r="AO5" s="4">
        <v>3.128</v>
      </c>
      <c r="AP5" s="4">
        <v>9.775</v>
      </c>
      <c r="AQ5" s="4">
        <v>14.663</v>
      </c>
      <c r="AR5" s="4">
        <v>-1.955</v>
      </c>
      <c r="AS5" s="4">
        <v>12.798</v>
      </c>
      <c r="AT5" s="4">
        <v>6.354</v>
      </c>
      <c r="AU5" s="4">
        <v>-9.776</v>
      </c>
      <c r="AV5" s="4">
        <v>8.798</v>
      </c>
      <c r="AW5" s="4">
        <v>6.27</v>
      </c>
      <c r="AX5" s="4">
        <v>9.27</v>
      </c>
      <c r="AY5" s="4">
        <v>0.978</v>
      </c>
      <c r="AZ5" s="4">
        <v>3.259</v>
      </c>
      <c r="BA5" s="4">
        <v>3.909</v>
      </c>
      <c r="BB5" s="4">
        <v>2.346</v>
      </c>
      <c r="BC5" s="4">
        <v>1.8519999999999999</v>
      </c>
      <c r="BD5" s="4">
        <v>0</v>
      </c>
      <c r="BE5" s="4">
        <v>3.91</v>
      </c>
      <c r="BF5" s="4">
        <v>4.591</v>
      </c>
      <c r="BG5" s="4">
        <v>0</v>
      </c>
      <c r="BH5" s="4">
        <v>-7.82</v>
      </c>
      <c r="BI5" s="4">
        <v>14.663</v>
      </c>
      <c r="BJ5" s="4">
        <v>14.663</v>
      </c>
      <c r="BK5" s="4">
        <v>11.73</v>
      </c>
      <c r="BL5" s="4">
        <v>0</v>
      </c>
      <c r="BM5" s="4">
        <v>-3.001</v>
      </c>
      <c r="BN5" s="4">
        <v>0.128</v>
      </c>
      <c r="BO5" s="4">
        <v>0</v>
      </c>
      <c r="BP5" s="4">
        <v>1.955</v>
      </c>
      <c r="BQ5" s="4">
        <v>1.955</v>
      </c>
      <c r="BR5" s="4">
        <v>2.346</v>
      </c>
      <c r="BS5" s="4">
        <v>-9.775</v>
      </c>
      <c r="BT5" s="4">
        <v>9.775</v>
      </c>
      <c r="BU5" s="4">
        <v>-0.977</v>
      </c>
      <c r="BV5" s="4">
        <v>0</v>
      </c>
      <c r="BW5" s="4">
        <v>4.399</v>
      </c>
      <c r="BX5" s="4">
        <v>1.6760000000000002</v>
      </c>
      <c r="BY5" s="4">
        <v>2.18</v>
      </c>
      <c r="BZ5" s="4">
        <v>13.154</v>
      </c>
      <c r="CA5" s="4">
        <v>9.775</v>
      </c>
      <c r="CB5" s="4">
        <v>7.82</v>
      </c>
      <c r="CC5" s="4">
        <v>-5.865</v>
      </c>
      <c r="CD5" s="4">
        <v>-11.73</v>
      </c>
      <c r="CE5" s="4">
        <v>1.955</v>
      </c>
      <c r="CF5" s="4">
        <v>0</v>
      </c>
      <c r="CG5" s="4">
        <v>-3.91</v>
      </c>
      <c r="CH5" s="4">
        <v>0</v>
      </c>
      <c r="CI5" s="4">
        <v>0</v>
      </c>
      <c r="CJ5" s="4">
        <v>0</v>
      </c>
      <c r="CK5" s="4">
        <v>-3.91</v>
      </c>
      <c r="CL5" s="4">
        <v>-11.73</v>
      </c>
      <c r="CM5" s="4">
        <v>20.528</v>
      </c>
      <c r="CN5" s="4">
        <v>31.28</v>
      </c>
      <c r="CO5" s="4">
        <v>-5.132</v>
      </c>
      <c r="CP5" s="4">
        <v>3.91</v>
      </c>
      <c r="CQ5" s="4">
        <v>1.955</v>
      </c>
      <c r="CR5" s="4">
        <v>1.955</v>
      </c>
      <c r="CS5" s="4">
        <v>3.91</v>
      </c>
      <c r="CT5" s="4">
        <v>3.91</v>
      </c>
      <c r="CU5" s="4">
        <v>0</v>
      </c>
      <c r="CV5" s="4">
        <v>-4.561</v>
      </c>
      <c r="CW5" s="4">
        <v>9.776</v>
      </c>
      <c r="CX5" s="4">
        <v>8.352</v>
      </c>
      <c r="CY5" s="4">
        <v>14.078</v>
      </c>
      <c r="CZ5" s="4">
        <v>16.945</v>
      </c>
      <c r="DA5" s="4">
        <v>31.283</v>
      </c>
      <c r="DB5" s="4">
        <v>7.82</v>
      </c>
      <c r="DC5" s="4">
        <v>20.532</v>
      </c>
      <c r="DD5" s="4">
        <v>12.462</v>
      </c>
      <c r="DE5" s="4">
        <v>9.775</v>
      </c>
      <c r="DF5" s="4">
        <v>16.422</v>
      </c>
      <c r="DG5" s="4">
        <v>9.775</v>
      </c>
      <c r="DH5" s="4">
        <v>2.346</v>
      </c>
      <c r="DI5" s="4">
        <v>20.68</v>
      </c>
      <c r="DJ5" s="4">
        <v>20.682</v>
      </c>
      <c r="DK5" s="4">
        <v>18.306</v>
      </c>
      <c r="DL5" s="4">
        <v>9.777</v>
      </c>
      <c r="DM5" s="4">
        <v>11.73</v>
      </c>
      <c r="DN5" s="4">
        <v>3.91</v>
      </c>
      <c r="DO5" s="4">
        <v>3.91</v>
      </c>
      <c r="DP5" s="4">
        <v>-6.842</v>
      </c>
      <c r="DQ5" s="4">
        <v>3.91</v>
      </c>
      <c r="DR5" s="4">
        <v>-11.73</v>
      </c>
      <c r="DS5" s="4">
        <v>-1.464</v>
      </c>
      <c r="DT5" s="4">
        <v>5.865</v>
      </c>
      <c r="DU5" s="4">
        <v>3.91</v>
      </c>
      <c r="DV5" s="4">
        <v>0</v>
      </c>
      <c r="DW5" s="4">
        <v>5.026</v>
      </c>
      <c r="DX5" s="4">
        <v>1.955</v>
      </c>
      <c r="DY5" s="4">
        <v>3.911</v>
      </c>
      <c r="DZ5" s="4">
        <v>3.91</v>
      </c>
      <c r="EA5" s="4">
        <v>0</v>
      </c>
      <c r="EB5" s="4">
        <v>25.138</v>
      </c>
      <c r="EC5" s="4"/>
      <c r="ED5" s="4"/>
      <c r="EE5" s="4"/>
      <c r="EF5" s="4"/>
      <c r="EG5" s="4"/>
    </row>
    <row r="6" spans="1:137" ht="12.75">
      <c r="A6" s="4">
        <v>0</v>
      </c>
      <c r="B6" s="4">
        <v>1.955</v>
      </c>
      <c r="C6" s="4">
        <v>1.955</v>
      </c>
      <c r="D6" s="4">
        <v>1.955</v>
      </c>
      <c r="E6" s="4">
        <v>1.956</v>
      </c>
      <c r="F6" s="4">
        <v>1.955</v>
      </c>
      <c r="G6" s="4">
        <v>1.955</v>
      </c>
      <c r="H6" s="4">
        <v>1.955</v>
      </c>
      <c r="I6" s="4">
        <v>1.955</v>
      </c>
      <c r="J6" s="4">
        <v>1.955</v>
      </c>
      <c r="K6" s="4">
        <v>-21.505</v>
      </c>
      <c r="L6" s="4">
        <v>1.955</v>
      </c>
      <c r="M6" s="4">
        <v>1.955</v>
      </c>
      <c r="N6" s="4">
        <v>1.955</v>
      </c>
      <c r="O6" s="4">
        <v>1.955</v>
      </c>
      <c r="P6" s="4">
        <v>-2.932</v>
      </c>
      <c r="Q6" s="4">
        <v>-3.421</v>
      </c>
      <c r="R6" s="4">
        <v>-3.421</v>
      </c>
      <c r="S6" s="4">
        <v>-3.421</v>
      </c>
      <c r="T6" s="4">
        <v>-5.214</v>
      </c>
      <c r="U6" s="4">
        <v>-2.346</v>
      </c>
      <c r="V6" s="4">
        <v>-4.19</v>
      </c>
      <c r="W6" s="4">
        <v>-1.629</v>
      </c>
      <c r="X6" s="4">
        <v>-1.117</v>
      </c>
      <c r="Y6" s="4">
        <v>-0.733</v>
      </c>
      <c r="Z6" s="4">
        <v>-0.435</v>
      </c>
      <c r="AA6" s="4">
        <v>-2.824</v>
      </c>
      <c r="AB6" s="4">
        <v>-0.196</v>
      </c>
      <c r="AC6" s="4">
        <v>-3.91</v>
      </c>
      <c r="AD6" s="4">
        <v>1.955</v>
      </c>
      <c r="AE6" s="4">
        <v>1.955</v>
      </c>
      <c r="AF6" s="4">
        <v>-2.737</v>
      </c>
      <c r="AG6" s="4">
        <v>-1.955</v>
      </c>
      <c r="AH6" s="4">
        <v>-1.955</v>
      </c>
      <c r="AI6" s="4">
        <v>1.955</v>
      </c>
      <c r="AJ6" s="4">
        <v>-3.422</v>
      </c>
      <c r="AK6" s="4">
        <v>-2.346</v>
      </c>
      <c r="AL6" s="4">
        <v>1.945</v>
      </c>
      <c r="AM6" s="4">
        <v>-1.955</v>
      </c>
      <c r="AN6" s="4">
        <v>-4.8870000000000005</v>
      </c>
      <c r="AO6" s="4">
        <v>-2.346</v>
      </c>
      <c r="AP6" s="4">
        <v>-8.797</v>
      </c>
      <c r="AQ6" s="4">
        <v>-2.932</v>
      </c>
      <c r="AR6" s="4">
        <v>-0.978</v>
      </c>
      <c r="AS6" s="4">
        <v>-2.133</v>
      </c>
      <c r="AT6" s="4">
        <v>-0.977</v>
      </c>
      <c r="AU6" s="4">
        <v>1.955</v>
      </c>
      <c r="AV6" s="4">
        <v>-1.955</v>
      </c>
      <c r="AW6" s="4">
        <v>1.955</v>
      </c>
      <c r="AX6" s="4">
        <v>-2.045</v>
      </c>
      <c r="AY6" s="4">
        <v>-4.8870000000000005</v>
      </c>
      <c r="AZ6" s="4">
        <v>-4.563</v>
      </c>
      <c r="BA6" s="4">
        <v>-3.258</v>
      </c>
      <c r="BB6" s="4">
        <v>-2.737</v>
      </c>
      <c r="BC6" s="4">
        <v>-4.878</v>
      </c>
      <c r="BD6" s="4">
        <v>-0.977</v>
      </c>
      <c r="BE6" s="4">
        <v>-1.955</v>
      </c>
      <c r="BF6" s="4">
        <v>1.955</v>
      </c>
      <c r="BG6" s="4">
        <v>1.955</v>
      </c>
      <c r="BH6" s="4">
        <v>-1.955</v>
      </c>
      <c r="BI6" s="4">
        <v>-3.91</v>
      </c>
      <c r="BJ6" s="4">
        <v>0</v>
      </c>
      <c r="BK6" s="4">
        <v>-3.91</v>
      </c>
      <c r="BL6" s="4">
        <v>-5.865</v>
      </c>
      <c r="BM6" s="4">
        <v>1.955</v>
      </c>
      <c r="BN6" s="4">
        <v>0.11800000000000001</v>
      </c>
      <c r="BO6" s="4">
        <v>1.955</v>
      </c>
      <c r="BP6" s="4">
        <v>-4.8870000000000005</v>
      </c>
      <c r="BQ6" s="4">
        <v>-3.91</v>
      </c>
      <c r="BR6" s="4">
        <v>-2.737</v>
      </c>
      <c r="BS6" s="4">
        <v>1.955</v>
      </c>
      <c r="BT6" s="4">
        <v>1.955</v>
      </c>
      <c r="BU6" s="4">
        <v>-8.798</v>
      </c>
      <c r="BV6" s="4">
        <v>-9.775</v>
      </c>
      <c r="BW6" s="4">
        <v>-3.422</v>
      </c>
      <c r="BX6" s="4">
        <v>-1.396</v>
      </c>
      <c r="BY6" s="4">
        <v>1.955</v>
      </c>
      <c r="BZ6" s="4">
        <v>1.955</v>
      </c>
      <c r="CA6" s="4">
        <v>1.955</v>
      </c>
      <c r="CB6" s="4">
        <v>1.955</v>
      </c>
      <c r="CC6" s="4">
        <v>1.955</v>
      </c>
      <c r="CD6" s="4">
        <v>1.955</v>
      </c>
      <c r="CE6" s="4">
        <v>1.955</v>
      </c>
      <c r="CF6" s="4">
        <v>1.955</v>
      </c>
      <c r="CG6" s="4">
        <v>1.955</v>
      </c>
      <c r="CH6" s="4">
        <v>1.955</v>
      </c>
      <c r="CI6" s="4">
        <v>1.955</v>
      </c>
      <c r="CJ6" s="4">
        <v>1.955</v>
      </c>
      <c r="CK6" s="4">
        <v>1.955</v>
      </c>
      <c r="CL6" s="4">
        <v>-1.955</v>
      </c>
      <c r="CM6" s="4">
        <v>-3.421</v>
      </c>
      <c r="CN6" s="4">
        <v>1.955</v>
      </c>
      <c r="CO6" s="4">
        <v>-8.553</v>
      </c>
      <c r="CP6" s="4">
        <v>0</v>
      </c>
      <c r="CQ6" s="4">
        <v>-3.91</v>
      </c>
      <c r="CR6" s="4">
        <v>-1.955</v>
      </c>
      <c r="CS6" s="4">
        <v>0</v>
      </c>
      <c r="CT6" s="4">
        <v>0</v>
      </c>
      <c r="CU6" s="4">
        <v>-3.91</v>
      </c>
      <c r="CV6" s="4">
        <v>-3.421</v>
      </c>
      <c r="CW6" s="4">
        <v>1.955</v>
      </c>
      <c r="CX6" s="4">
        <v>1.955</v>
      </c>
      <c r="CY6" s="4">
        <v>-2.346</v>
      </c>
      <c r="CZ6" s="4">
        <v>-2.824</v>
      </c>
      <c r="DA6" s="4">
        <v>-5.213</v>
      </c>
      <c r="DB6" s="4">
        <v>-1.955</v>
      </c>
      <c r="DC6" s="4">
        <v>-3.422</v>
      </c>
      <c r="DD6" s="4">
        <v>-2.077</v>
      </c>
      <c r="DE6" s="4">
        <v>-1.955</v>
      </c>
      <c r="DF6" s="4">
        <v>-2.737</v>
      </c>
      <c r="DG6" s="4">
        <v>-2.444</v>
      </c>
      <c r="DH6" s="4">
        <v>-2.737</v>
      </c>
      <c r="DI6" s="4">
        <v>-3.446</v>
      </c>
      <c r="DJ6" s="4">
        <v>-0.314</v>
      </c>
      <c r="DK6" s="4">
        <v>-1.449</v>
      </c>
      <c r="DL6" s="4">
        <v>-1.629</v>
      </c>
      <c r="DM6" s="4">
        <v>-1.955</v>
      </c>
      <c r="DN6" s="4">
        <v>0</v>
      </c>
      <c r="DO6" s="4">
        <v>-5.865</v>
      </c>
      <c r="DP6" s="4">
        <v>-3.421</v>
      </c>
      <c r="DQ6" s="4">
        <v>-1.955</v>
      </c>
      <c r="DR6" s="4">
        <v>1.955</v>
      </c>
      <c r="DS6" s="4">
        <v>-3.422</v>
      </c>
      <c r="DT6" s="4">
        <v>1.955</v>
      </c>
      <c r="DU6" s="4">
        <v>1.955</v>
      </c>
      <c r="DV6" s="4">
        <v>-3.91</v>
      </c>
      <c r="DW6" s="4">
        <v>1.955</v>
      </c>
      <c r="DX6" s="4">
        <v>0</v>
      </c>
      <c r="DY6" s="4">
        <v>0</v>
      </c>
      <c r="DZ6" s="4">
        <v>-1.955</v>
      </c>
      <c r="EA6" s="4">
        <v>-1.955</v>
      </c>
      <c r="EB6" s="4">
        <v>-4.19</v>
      </c>
      <c r="EC6" s="4"/>
      <c r="ED6" s="4"/>
      <c r="EE6" s="4"/>
      <c r="EF6" s="4"/>
      <c r="EG6" s="4"/>
    </row>
    <row r="7" spans="1:137" ht="12.75">
      <c r="A7" s="4">
        <v>0</v>
      </c>
      <c r="B7" s="4">
        <v>13.686</v>
      </c>
      <c r="C7" s="4">
        <v>13.686</v>
      </c>
      <c r="D7" s="4">
        <v>13.686</v>
      </c>
      <c r="E7" s="4">
        <v>13.686</v>
      </c>
      <c r="F7" s="4">
        <v>-7.82</v>
      </c>
      <c r="G7" s="4">
        <v>13.685</v>
      </c>
      <c r="H7" s="4">
        <v>-7.82</v>
      </c>
      <c r="I7" s="4">
        <v>-7.82</v>
      </c>
      <c r="J7" s="4">
        <v>15.64</v>
      </c>
      <c r="K7" s="4">
        <v>-7.82</v>
      </c>
      <c r="L7" s="4">
        <v>-7.82</v>
      </c>
      <c r="M7" s="4">
        <v>-7.82</v>
      </c>
      <c r="N7" s="4">
        <v>-7.82</v>
      </c>
      <c r="O7" s="4">
        <v>-7.82</v>
      </c>
      <c r="P7" s="4">
        <v>11.731</v>
      </c>
      <c r="Q7" s="4">
        <v>13.686</v>
      </c>
      <c r="R7" s="4">
        <v>13.686</v>
      </c>
      <c r="S7" s="4">
        <v>13.686</v>
      </c>
      <c r="T7" s="4">
        <v>20.856</v>
      </c>
      <c r="U7" s="4">
        <v>9.384</v>
      </c>
      <c r="V7" s="4">
        <v>16.76</v>
      </c>
      <c r="W7" s="4">
        <v>6.516</v>
      </c>
      <c r="X7" s="4">
        <v>4.468</v>
      </c>
      <c r="Y7" s="4">
        <v>2.932</v>
      </c>
      <c r="Z7" s="4">
        <v>1.74</v>
      </c>
      <c r="AA7" s="4">
        <v>11.296</v>
      </c>
      <c r="AB7" s="4">
        <v>0.784</v>
      </c>
      <c r="AC7" s="4">
        <v>15.64</v>
      </c>
      <c r="AD7" s="4">
        <v>7.82</v>
      </c>
      <c r="AE7" s="4">
        <v>3.91</v>
      </c>
      <c r="AF7" s="4">
        <v>6.256</v>
      </c>
      <c r="AG7" s="4">
        <v>3.91</v>
      </c>
      <c r="AH7" s="4">
        <v>7.82</v>
      </c>
      <c r="AI7" s="4">
        <v>13.686</v>
      </c>
      <c r="AJ7" s="4">
        <v>8.309</v>
      </c>
      <c r="AK7" s="4">
        <v>5.865</v>
      </c>
      <c r="AL7" s="4">
        <v>13.676</v>
      </c>
      <c r="AM7" s="4">
        <v>3.91</v>
      </c>
      <c r="AN7" s="4">
        <v>8.798</v>
      </c>
      <c r="AO7" s="4">
        <v>9.384</v>
      </c>
      <c r="AP7" s="4">
        <v>4.888</v>
      </c>
      <c r="AQ7" s="4">
        <v>10.753</v>
      </c>
      <c r="AR7" s="4">
        <v>3.421</v>
      </c>
      <c r="AS7" s="4">
        <v>8.532</v>
      </c>
      <c r="AT7" s="4">
        <v>3.91</v>
      </c>
      <c r="AU7" s="4">
        <v>-7.82</v>
      </c>
      <c r="AV7" s="4">
        <v>3.91</v>
      </c>
      <c r="AW7" s="4">
        <v>4.18</v>
      </c>
      <c r="AX7" s="4">
        <v>4.18</v>
      </c>
      <c r="AY7" s="4">
        <v>4.888</v>
      </c>
      <c r="AZ7" s="4">
        <v>7.169</v>
      </c>
      <c r="BA7" s="4">
        <v>7.819</v>
      </c>
      <c r="BB7" s="4">
        <v>6.256</v>
      </c>
      <c r="BC7" s="4">
        <v>5.651</v>
      </c>
      <c r="BD7" s="4">
        <v>3.911</v>
      </c>
      <c r="BE7" s="4">
        <v>7.82</v>
      </c>
      <c r="BF7" s="4">
        <v>8.501</v>
      </c>
      <c r="BG7" s="4">
        <v>3.91</v>
      </c>
      <c r="BH7" s="4">
        <v>-3.91</v>
      </c>
      <c r="BI7" s="4">
        <v>9.775</v>
      </c>
      <c r="BJ7" s="4">
        <v>9.775</v>
      </c>
      <c r="BK7" s="4">
        <v>9.775</v>
      </c>
      <c r="BL7" s="4">
        <v>1.955</v>
      </c>
      <c r="BM7" s="4">
        <v>13.686</v>
      </c>
      <c r="BN7" s="4">
        <v>-0.14</v>
      </c>
      <c r="BO7" s="4">
        <v>-7.82</v>
      </c>
      <c r="BP7" s="4">
        <v>5.865</v>
      </c>
      <c r="BQ7" s="4">
        <v>5.865</v>
      </c>
      <c r="BR7" s="4">
        <v>6.256</v>
      </c>
      <c r="BS7" s="4">
        <v>13.685</v>
      </c>
      <c r="BT7" s="4">
        <v>13.685</v>
      </c>
      <c r="BU7" s="4">
        <v>2.933</v>
      </c>
      <c r="BV7" s="4">
        <v>3.91</v>
      </c>
      <c r="BW7" s="4">
        <v>8.309</v>
      </c>
      <c r="BX7" s="4">
        <v>5.586</v>
      </c>
      <c r="BY7" s="4">
        <v>6.09</v>
      </c>
      <c r="BZ7" s="4">
        <v>13.686</v>
      </c>
      <c r="CA7" s="4">
        <v>13.685</v>
      </c>
      <c r="CB7" s="4">
        <v>-7.82</v>
      </c>
      <c r="CC7" s="4">
        <v>-7.82</v>
      </c>
      <c r="CD7" s="4">
        <v>-7.82</v>
      </c>
      <c r="CE7" s="4">
        <v>-7.82</v>
      </c>
      <c r="CF7" s="4">
        <v>-7.82</v>
      </c>
      <c r="CG7" s="4">
        <v>0</v>
      </c>
      <c r="CH7" s="4">
        <v>-1.955</v>
      </c>
      <c r="CI7" s="4">
        <v>-1.955</v>
      </c>
      <c r="CJ7" s="4">
        <v>0</v>
      </c>
      <c r="CK7" s="4">
        <v>-7.82</v>
      </c>
      <c r="CL7" s="4">
        <v>-7.82</v>
      </c>
      <c r="CM7" s="4">
        <v>2.933</v>
      </c>
      <c r="CN7" s="4">
        <v>13.685</v>
      </c>
      <c r="CO7" s="4">
        <v>-6.843</v>
      </c>
      <c r="CP7" s="4">
        <v>3.91</v>
      </c>
      <c r="CQ7" s="4">
        <v>3.91</v>
      </c>
      <c r="CR7" s="4">
        <v>3.91</v>
      </c>
      <c r="CS7" s="4">
        <v>5.865</v>
      </c>
      <c r="CT7" s="4">
        <v>3.91</v>
      </c>
      <c r="CU7" s="4">
        <v>15.64</v>
      </c>
      <c r="CV7" s="4">
        <v>13.686</v>
      </c>
      <c r="CW7" s="4">
        <v>13.686</v>
      </c>
      <c r="CX7" s="4">
        <v>13.686</v>
      </c>
      <c r="CY7" s="4">
        <v>9.385</v>
      </c>
      <c r="CZ7" s="4">
        <v>11.297</v>
      </c>
      <c r="DA7" s="4">
        <v>20.856</v>
      </c>
      <c r="DB7" s="4">
        <v>7.82</v>
      </c>
      <c r="DC7" s="4">
        <v>13.688</v>
      </c>
      <c r="DD7" s="4">
        <v>8.308</v>
      </c>
      <c r="DE7" s="4">
        <v>7.82</v>
      </c>
      <c r="DF7" s="4">
        <v>10.948</v>
      </c>
      <c r="DG7" s="4">
        <v>9.775</v>
      </c>
      <c r="DH7" s="4">
        <v>10.948</v>
      </c>
      <c r="DI7" s="4">
        <v>13.787</v>
      </c>
      <c r="DJ7" s="4">
        <v>13.788</v>
      </c>
      <c r="DK7" s="4">
        <v>11.105</v>
      </c>
      <c r="DL7" s="4">
        <v>6.518</v>
      </c>
      <c r="DM7" s="4">
        <v>7.82</v>
      </c>
      <c r="DN7" s="4">
        <v>3.91</v>
      </c>
      <c r="DO7" s="4">
        <v>7.82</v>
      </c>
      <c r="DP7" s="4">
        <v>0</v>
      </c>
      <c r="DQ7" s="4">
        <v>7.82</v>
      </c>
      <c r="DR7" s="4">
        <v>-7.82</v>
      </c>
      <c r="DS7" s="4">
        <v>8.311</v>
      </c>
      <c r="DT7" s="4">
        <v>9.775</v>
      </c>
      <c r="DU7" s="4">
        <v>7.82</v>
      </c>
      <c r="DV7" s="4">
        <v>3.91</v>
      </c>
      <c r="DW7" s="4">
        <v>5.584</v>
      </c>
      <c r="DX7" s="4">
        <v>5.865</v>
      </c>
      <c r="DY7" s="4">
        <v>7.82</v>
      </c>
      <c r="DZ7" s="4">
        <v>5.865</v>
      </c>
      <c r="EA7" s="4">
        <v>3.91</v>
      </c>
      <c r="EB7" s="4">
        <v>16.758</v>
      </c>
      <c r="EC7" s="4"/>
      <c r="ED7" s="4"/>
      <c r="EE7" s="4"/>
      <c r="EF7" s="4"/>
      <c r="EG7" s="4"/>
    </row>
    <row r="8" spans="1:137" ht="12.75">
      <c r="A8" s="4">
        <v>0</v>
      </c>
      <c r="B8" s="4">
        <v>5.864</v>
      </c>
      <c r="C8" s="4">
        <v>5.864</v>
      </c>
      <c r="D8" s="4">
        <v>5.864</v>
      </c>
      <c r="E8" s="4">
        <v>5.864</v>
      </c>
      <c r="F8" s="4">
        <v>5.865</v>
      </c>
      <c r="G8" s="4">
        <v>5.865</v>
      </c>
      <c r="H8" s="4">
        <v>-17.595</v>
      </c>
      <c r="I8" s="4">
        <v>5.865</v>
      </c>
      <c r="J8" s="4">
        <v>5.865</v>
      </c>
      <c r="K8" s="4">
        <v>-17.595</v>
      </c>
      <c r="L8" s="4">
        <v>5.865</v>
      </c>
      <c r="M8" s="4">
        <v>-17.595</v>
      </c>
      <c r="N8" s="4">
        <v>5.865</v>
      </c>
      <c r="O8" s="4">
        <v>5.865</v>
      </c>
      <c r="P8" s="4">
        <v>-7.819</v>
      </c>
      <c r="Q8" s="4">
        <v>-10.265</v>
      </c>
      <c r="R8" s="4">
        <v>30.794</v>
      </c>
      <c r="S8" s="4">
        <v>-10.265</v>
      </c>
      <c r="T8" s="4">
        <v>-15.642</v>
      </c>
      <c r="U8" s="4">
        <v>-7.038</v>
      </c>
      <c r="V8" s="4">
        <v>-12.57</v>
      </c>
      <c r="W8" s="4">
        <v>-4.889</v>
      </c>
      <c r="X8" s="4">
        <v>-3.351</v>
      </c>
      <c r="Y8" s="4">
        <v>-2.199</v>
      </c>
      <c r="Z8" s="4">
        <v>-1.305</v>
      </c>
      <c r="AA8" s="4">
        <v>-8.472</v>
      </c>
      <c r="AB8" s="4">
        <v>-0.588</v>
      </c>
      <c r="AC8" s="4">
        <v>-11.73</v>
      </c>
      <c r="AD8" s="4">
        <v>-1.955</v>
      </c>
      <c r="AE8" s="4">
        <v>0</v>
      </c>
      <c r="AF8" s="4">
        <v>-3.519</v>
      </c>
      <c r="AG8" s="4">
        <v>-5.865</v>
      </c>
      <c r="AH8" s="4">
        <v>-3.91</v>
      </c>
      <c r="AI8" s="4">
        <v>-4.888</v>
      </c>
      <c r="AJ8" s="4">
        <v>-10.265</v>
      </c>
      <c r="AK8" s="4">
        <v>0</v>
      </c>
      <c r="AL8" s="4">
        <v>5.855</v>
      </c>
      <c r="AM8" s="4">
        <v>-5.865</v>
      </c>
      <c r="AN8" s="4">
        <v>-2.933</v>
      </c>
      <c r="AO8" s="4">
        <v>-7.038</v>
      </c>
      <c r="AP8" s="4">
        <v>-12.707</v>
      </c>
      <c r="AQ8" s="4">
        <v>-8.797</v>
      </c>
      <c r="AR8" s="4">
        <v>0.489</v>
      </c>
      <c r="AS8" s="4">
        <v>-6.399</v>
      </c>
      <c r="AT8" s="4">
        <v>-3.91</v>
      </c>
      <c r="AU8" s="4">
        <v>-15.641</v>
      </c>
      <c r="AV8" s="4">
        <v>-3.91</v>
      </c>
      <c r="AW8" s="4">
        <v>-0.135</v>
      </c>
      <c r="AX8" s="4">
        <v>-4.135</v>
      </c>
      <c r="AY8" s="4">
        <v>-4.8870000000000005</v>
      </c>
      <c r="AZ8" s="4">
        <v>-2.606</v>
      </c>
      <c r="BA8" s="4">
        <v>-1.956</v>
      </c>
      <c r="BB8" s="4">
        <v>-3.519</v>
      </c>
      <c r="BC8" s="4">
        <v>-3.815</v>
      </c>
      <c r="BD8" s="4">
        <v>-2.932</v>
      </c>
      <c r="BE8" s="4">
        <v>-1.955</v>
      </c>
      <c r="BF8" s="4">
        <v>-1.274</v>
      </c>
      <c r="BG8" s="4">
        <v>0</v>
      </c>
      <c r="BH8" s="4">
        <v>-3.91</v>
      </c>
      <c r="BI8" s="4">
        <v>-5.865</v>
      </c>
      <c r="BJ8" s="4">
        <v>-1.955</v>
      </c>
      <c r="BK8" s="4">
        <v>-2.933</v>
      </c>
      <c r="BL8" s="4">
        <v>-3.422</v>
      </c>
      <c r="BM8" s="4">
        <v>12.641</v>
      </c>
      <c r="BN8" s="4">
        <v>0.026000000000000002</v>
      </c>
      <c r="BO8" s="4">
        <v>-5.865</v>
      </c>
      <c r="BP8" s="4">
        <v>-3.91</v>
      </c>
      <c r="BQ8" s="4">
        <v>-3.91</v>
      </c>
      <c r="BR8" s="4">
        <v>-3.519</v>
      </c>
      <c r="BS8" s="4">
        <v>5.865</v>
      </c>
      <c r="BT8" s="4">
        <v>5.865</v>
      </c>
      <c r="BU8" s="4">
        <v>-4.888</v>
      </c>
      <c r="BV8" s="4">
        <v>-5.865</v>
      </c>
      <c r="BW8" s="4">
        <v>0.488</v>
      </c>
      <c r="BX8" s="4">
        <v>-4.189</v>
      </c>
      <c r="BY8" s="4">
        <v>5.865</v>
      </c>
      <c r="BZ8" s="4">
        <v>18.641</v>
      </c>
      <c r="CA8" s="4">
        <v>5.865</v>
      </c>
      <c r="CB8" s="4">
        <v>1.955</v>
      </c>
      <c r="CC8" s="4">
        <v>-11.73</v>
      </c>
      <c r="CD8" s="4">
        <v>-9.775</v>
      </c>
      <c r="CE8" s="4">
        <v>-3.91</v>
      </c>
      <c r="CF8" s="4">
        <v>-5.865</v>
      </c>
      <c r="CG8" s="4">
        <v>-1.955</v>
      </c>
      <c r="CH8" s="4">
        <v>0</v>
      </c>
      <c r="CI8" s="4">
        <v>0</v>
      </c>
      <c r="CJ8" s="4">
        <v>1.955</v>
      </c>
      <c r="CK8" s="4">
        <v>1.955</v>
      </c>
      <c r="CL8" s="4">
        <v>1.955</v>
      </c>
      <c r="CM8" s="4">
        <v>14.663</v>
      </c>
      <c r="CN8" s="4">
        <v>-15.64</v>
      </c>
      <c r="CO8" s="4">
        <v>-5.132</v>
      </c>
      <c r="CP8" s="4">
        <v>1.955</v>
      </c>
      <c r="CQ8" s="4">
        <v>-1.955</v>
      </c>
      <c r="CR8" s="4">
        <v>-1.955</v>
      </c>
      <c r="CS8" s="4">
        <v>1.955</v>
      </c>
      <c r="CT8" s="4">
        <v>1.955</v>
      </c>
      <c r="CU8" s="4">
        <v>-5.865</v>
      </c>
      <c r="CV8" s="4">
        <v>-4.888</v>
      </c>
      <c r="CW8" s="4">
        <v>5.865</v>
      </c>
      <c r="CX8" s="4">
        <v>12.641</v>
      </c>
      <c r="CY8" s="4">
        <v>-7.039</v>
      </c>
      <c r="CZ8" s="4">
        <v>-8.472</v>
      </c>
      <c r="DA8" s="4">
        <v>-15.641</v>
      </c>
      <c r="DB8" s="4">
        <v>-3.91</v>
      </c>
      <c r="DC8" s="4">
        <v>-10.266</v>
      </c>
      <c r="DD8" s="4">
        <v>-6.231</v>
      </c>
      <c r="DE8" s="4">
        <v>-3.91</v>
      </c>
      <c r="DF8" s="4">
        <v>-8.211</v>
      </c>
      <c r="DG8" s="4">
        <v>-4.888</v>
      </c>
      <c r="DH8" s="4">
        <v>-8.211</v>
      </c>
      <c r="DI8" s="4">
        <v>-10.34</v>
      </c>
      <c r="DJ8" s="4">
        <v>-7.208</v>
      </c>
      <c r="DK8" s="4">
        <v>-8.576</v>
      </c>
      <c r="DL8" s="4">
        <v>-4.888</v>
      </c>
      <c r="DM8" s="4">
        <v>-5.865</v>
      </c>
      <c r="DN8" s="4">
        <v>1.955</v>
      </c>
      <c r="DO8" s="4">
        <v>-1.955</v>
      </c>
      <c r="DP8" s="4">
        <v>-3.421</v>
      </c>
      <c r="DQ8" s="4">
        <v>-1.955</v>
      </c>
      <c r="DR8" s="4">
        <v>-17.595</v>
      </c>
      <c r="DS8" s="4">
        <v>-8.799</v>
      </c>
      <c r="DT8" s="4">
        <v>0</v>
      </c>
      <c r="DU8" s="4">
        <v>-1.955</v>
      </c>
      <c r="DV8" s="4">
        <v>0</v>
      </c>
      <c r="DW8" s="4">
        <v>2.513</v>
      </c>
      <c r="DX8" s="4">
        <v>-3.91</v>
      </c>
      <c r="DY8" s="4">
        <v>-1.955</v>
      </c>
      <c r="DZ8" s="4">
        <v>-1.955</v>
      </c>
      <c r="EA8" s="4">
        <v>-5.865</v>
      </c>
      <c r="EB8" s="4">
        <v>-12.569</v>
      </c>
      <c r="EC8" s="4"/>
      <c r="ED8" s="4"/>
      <c r="EE8" s="4"/>
      <c r="EF8" s="4"/>
      <c r="EG8" s="4"/>
    </row>
    <row r="9" spans="1:137" ht="12.75">
      <c r="A9" s="4">
        <v>0</v>
      </c>
      <c r="B9" s="4">
        <v>17.596</v>
      </c>
      <c r="C9" s="4">
        <v>17.596</v>
      </c>
      <c r="D9" s="4">
        <v>17.596</v>
      </c>
      <c r="E9" s="4">
        <v>17.596</v>
      </c>
      <c r="F9" s="4">
        <v>-3.91</v>
      </c>
      <c r="G9" s="4">
        <v>17.595</v>
      </c>
      <c r="H9" s="4">
        <v>-3.91</v>
      </c>
      <c r="I9" s="4">
        <v>-3.91</v>
      </c>
      <c r="J9" s="4">
        <v>19.55</v>
      </c>
      <c r="K9" s="4">
        <v>-3.91</v>
      </c>
      <c r="L9" s="4">
        <v>-3.91</v>
      </c>
      <c r="M9" s="4">
        <v>-3.91</v>
      </c>
      <c r="N9" s="4">
        <v>-3.91</v>
      </c>
      <c r="O9" s="4">
        <v>-3.91</v>
      </c>
      <c r="P9" s="4">
        <v>5.865</v>
      </c>
      <c r="Q9" s="4">
        <v>6.843</v>
      </c>
      <c r="R9" s="4">
        <v>6.843</v>
      </c>
      <c r="S9" s="4">
        <v>6.843</v>
      </c>
      <c r="T9" s="4">
        <v>10.428</v>
      </c>
      <c r="U9" s="4">
        <v>4.692</v>
      </c>
      <c r="V9" s="4">
        <v>8.38</v>
      </c>
      <c r="W9" s="4">
        <v>3.258</v>
      </c>
      <c r="X9" s="4">
        <v>2.234</v>
      </c>
      <c r="Y9" s="4">
        <v>1.466</v>
      </c>
      <c r="Z9" s="4">
        <v>0.87</v>
      </c>
      <c r="AA9" s="4">
        <v>5.648</v>
      </c>
      <c r="AB9" s="4">
        <v>0.392</v>
      </c>
      <c r="AC9" s="4">
        <v>7.82</v>
      </c>
      <c r="AD9" s="4">
        <v>3.91</v>
      </c>
      <c r="AE9" s="4">
        <v>1.955</v>
      </c>
      <c r="AF9" s="4">
        <v>5.474</v>
      </c>
      <c r="AG9" s="4">
        <v>3.91</v>
      </c>
      <c r="AH9" s="4">
        <v>3.91</v>
      </c>
      <c r="AI9" s="4">
        <v>17.596</v>
      </c>
      <c r="AJ9" s="4">
        <v>6.842</v>
      </c>
      <c r="AK9" s="4">
        <v>4.692</v>
      </c>
      <c r="AL9" s="4">
        <v>17.586</v>
      </c>
      <c r="AM9" s="4">
        <v>1.955</v>
      </c>
      <c r="AN9" s="4">
        <v>5.865</v>
      </c>
      <c r="AO9" s="4">
        <v>4.692</v>
      </c>
      <c r="AP9" s="4">
        <v>5.865</v>
      </c>
      <c r="AQ9" s="4">
        <v>7.821</v>
      </c>
      <c r="AR9" s="4">
        <v>-0.977</v>
      </c>
      <c r="AS9" s="4">
        <v>4.266</v>
      </c>
      <c r="AT9" s="4">
        <v>2.933</v>
      </c>
      <c r="AU9" s="4">
        <v>-3.91</v>
      </c>
      <c r="AV9" s="4">
        <v>7.82</v>
      </c>
      <c r="AW9" s="4">
        <v>8.09</v>
      </c>
      <c r="AX9" s="4">
        <v>8.09</v>
      </c>
      <c r="AY9" s="4">
        <v>4.888</v>
      </c>
      <c r="AZ9" s="4">
        <v>9.126</v>
      </c>
      <c r="BA9" s="4">
        <v>6.516</v>
      </c>
      <c r="BB9" s="4">
        <v>5.474</v>
      </c>
      <c r="BC9" s="4">
        <v>7.5120000000000005</v>
      </c>
      <c r="BD9" s="4">
        <v>1.956</v>
      </c>
      <c r="BE9" s="4">
        <v>3.91</v>
      </c>
      <c r="BF9" s="4">
        <v>3.229</v>
      </c>
      <c r="BG9" s="4">
        <v>1.955</v>
      </c>
      <c r="BH9" s="4">
        <v>0</v>
      </c>
      <c r="BI9" s="4">
        <v>4.888</v>
      </c>
      <c r="BJ9" s="4">
        <v>4.888</v>
      </c>
      <c r="BK9" s="4">
        <v>4.888</v>
      </c>
      <c r="BL9" s="4">
        <v>4.399</v>
      </c>
      <c r="BM9" s="4">
        <v>17.596</v>
      </c>
      <c r="BN9" s="4">
        <v>0.02</v>
      </c>
      <c r="BO9" s="4">
        <v>-3.91</v>
      </c>
      <c r="BP9" s="4">
        <v>7.82</v>
      </c>
      <c r="BQ9" s="4">
        <v>7.82</v>
      </c>
      <c r="BR9" s="4">
        <v>5.474</v>
      </c>
      <c r="BS9" s="4">
        <v>17.595</v>
      </c>
      <c r="BT9" s="4">
        <v>17.595</v>
      </c>
      <c r="BU9" s="4">
        <v>6.843</v>
      </c>
      <c r="BV9" s="4">
        <v>7.82</v>
      </c>
      <c r="BW9" s="4">
        <v>6.842</v>
      </c>
      <c r="BX9" s="4">
        <v>2.793</v>
      </c>
      <c r="BY9" s="4">
        <v>3.045</v>
      </c>
      <c r="BZ9" s="4">
        <v>17.596</v>
      </c>
      <c r="CA9" s="4">
        <v>17.595</v>
      </c>
      <c r="CB9" s="4">
        <v>-3.91</v>
      </c>
      <c r="CC9" s="4">
        <v>-3.91</v>
      </c>
      <c r="CD9" s="4">
        <v>-3.91</v>
      </c>
      <c r="CE9" s="4">
        <v>-3.91</v>
      </c>
      <c r="CF9" s="4">
        <v>-3.91</v>
      </c>
      <c r="CG9" s="4">
        <v>-3.91</v>
      </c>
      <c r="CH9" s="4">
        <v>-3.91</v>
      </c>
      <c r="CI9" s="4">
        <v>-3.91</v>
      </c>
      <c r="CJ9" s="4">
        <v>0</v>
      </c>
      <c r="CK9" s="4">
        <v>-3.91</v>
      </c>
      <c r="CL9" s="4">
        <v>-3.91</v>
      </c>
      <c r="CM9" s="4">
        <v>6.843</v>
      </c>
      <c r="CN9" s="4">
        <v>17.595</v>
      </c>
      <c r="CO9" s="4">
        <v>-3.422</v>
      </c>
      <c r="CP9" s="4">
        <v>1.955</v>
      </c>
      <c r="CQ9" s="4">
        <v>5.865</v>
      </c>
      <c r="CR9" s="4">
        <v>3.91</v>
      </c>
      <c r="CS9" s="4">
        <v>3.91</v>
      </c>
      <c r="CT9" s="4">
        <v>3.91</v>
      </c>
      <c r="CU9" s="4">
        <v>7.82</v>
      </c>
      <c r="CV9" s="4">
        <v>6.843</v>
      </c>
      <c r="CW9" s="4">
        <v>17.596</v>
      </c>
      <c r="CX9" s="4">
        <v>17.596</v>
      </c>
      <c r="CY9" s="4">
        <v>4.693</v>
      </c>
      <c r="CZ9" s="4">
        <v>5.648</v>
      </c>
      <c r="DA9" s="4">
        <v>10.428</v>
      </c>
      <c r="DB9" s="4">
        <v>3.91</v>
      </c>
      <c r="DC9" s="4">
        <v>6.844</v>
      </c>
      <c r="DD9" s="4">
        <v>4.154</v>
      </c>
      <c r="DE9" s="4">
        <v>3.91</v>
      </c>
      <c r="DF9" s="4">
        <v>5.474</v>
      </c>
      <c r="DG9" s="4">
        <v>4.8870000000000005</v>
      </c>
      <c r="DH9" s="4">
        <v>5.474</v>
      </c>
      <c r="DI9" s="4">
        <v>6.893</v>
      </c>
      <c r="DJ9" s="4">
        <v>6.894</v>
      </c>
      <c r="DK9" s="4">
        <v>6.158</v>
      </c>
      <c r="DL9" s="4">
        <v>3.259</v>
      </c>
      <c r="DM9" s="4">
        <v>3.91</v>
      </c>
      <c r="DN9" s="4">
        <v>3.91</v>
      </c>
      <c r="DO9" s="4">
        <v>11.73</v>
      </c>
      <c r="DP9" s="4">
        <v>-6.842</v>
      </c>
      <c r="DQ9" s="4">
        <v>3.91</v>
      </c>
      <c r="DR9" s="4">
        <v>-3.91</v>
      </c>
      <c r="DS9" s="4">
        <v>6.844</v>
      </c>
      <c r="DT9" s="4">
        <v>7.82</v>
      </c>
      <c r="DU9" s="4">
        <v>3.91</v>
      </c>
      <c r="DV9" s="4">
        <v>1.955</v>
      </c>
      <c r="DW9" s="4">
        <v>6.09</v>
      </c>
      <c r="DX9" s="4">
        <v>3.91</v>
      </c>
      <c r="DY9" s="4">
        <v>5.865</v>
      </c>
      <c r="DZ9" s="4">
        <v>3.91</v>
      </c>
      <c r="EA9" s="4">
        <v>3.91</v>
      </c>
      <c r="EB9" s="4">
        <v>8.379</v>
      </c>
      <c r="EC9" s="4"/>
      <c r="ED9" s="4"/>
      <c r="EE9" s="4"/>
      <c r="EF9" s="4"/>
      <c r="EG9" s="4"/>
    </row>
    <row r="10" spans="1:137" ht="12.75">
      <c r="A10" s="4">
        <v>0</v>
      </c>
      <c r="B10" s="4">
        <v>29.327</v>
      </c>
      <c r="C10" s="4">
        <v>-11.732</v>
      </c>
      <c r="D10" s="4">
        <v>29.327</v>
      </c>
      <c r="E10" s="4">
        <v>29.327</v>
      </c>
      <c r="F10" s="4">
        <v>9.775</v>
      </c>
      <c r="G10" s="4">
        <v>9.775</v>
      </c>
      <c r="H10" s="4">
        <v>-13.685</v>
      </c>
      <c r="I10" s="4">
        <v>-13.685</v>
      </c>
      <c r="J10" s="4">
        <v>9.775</v>
      </c>
      <c r="K10" s="4">
        <v>-13.685</v>
      </c>
      <c r="L10" s="4">
        <v>9.775</v>
      </c>
      <c r="M10" s="4">
        <v>-13.685</v>
      </c>
      <c r="N10" s="4">
        <v>-13.685</v>
      </c>
      <c r="O10" s="4">
        <v>9.775</v>
      </c>
      <c r="P10" s="4">
        <v>-10.752</v>
      </c>
      <c r="Q10" s="4">
        <v>-17.108</v>
      </c>
      <c r="R10" s="4">
        <v>23.951</v>
      </c>
      <c r="S10" s="4">
        <v>-17.108</v>
      </c>
      <c r="T10" s="4">
        <v>-26.07</v>
      </c>
      <c r="U10" s="4">
        <v>-11.73</v>
      </c>
      <c r="V10" s="4">
        <v>-20.95</v>
      </c>
      <c r="W10" s="4">
        <v>-8.145</v>
      </c>
      <c r="X10" s="4">
        <v>-5.585</v>
      </c>
      <c r="Y10" s="4">
        <v>-3.665</v>
      </c>
      <c r="Z10" s="4">
        <v>-2.175</v>
      </c>
      <c r="AA10" s="4">
        <v>-14.12</v>
      </c>
      <c r="AB10" s="4">
        <v>-0.98</v>
      </c>
      <c r="AC10" s="4">
        <v>-19.55</v>
      </c>
      <c r="AD10" s="4">
        <v>1.955</v>
      </c>
      <c r="AE10" s="4">
        <v>3.91</v>
      </c>
      <c r="AF10" s="4">
        <v>0.391</v>
      </c>
      <c r="AG10" s="4">
        <v>-1.955</v>
      </c>
      <c r="AH10" s="4">
        <v>-3.91</v>
      </c>
      <c r="AI10" s="4">
        <v>-11.731</v>
      </c>
      <c r="AJ10" s="4">
        <v>2.444</v>
      </c>
      <c r="AK10" s="4">
        <v>2.346</v>
      </c>
      <c r="AL10" s="4">
        <v>-11.741</v>
      </c>
      <c r="AM10" s="4">
        <v>-5.865</v>
      </c>
      <c r="AN10" s="4">
        <v>-10.752</v>
      </c>
      <c r="AO10" s="4">
        <v>-3.128</v>
      </c>
      <c r="AP10" s="4">
        <v>-14.662</v>
      </c>
      <c r="AQ10" s="4">
        <v>-11.73</v>
      </c>
      <c r="AR10" s="4">
        <v>-1.955</v>
      </c>
      <c r="AS10" s="4">
        <v>-10.665</v>
      </c>
      <c r="AT10" s="4">
        <v>2.933</v>
      </c>
      <c r="AU10" s="4">
        <v>-11.731</v>
      </c>
      <c r="AV10" s="4">
        <v>-9.775</v>
      </c>
      <c r="AW10" s="4">
        <v>-2.225</v>
      </c>
      <c r="AX10" s="4">
        <v>-10.225</v>
      </c>
      <c r="AY10" s="4">
        <v>-0.977</v>
      </c>
      <c r="AZ10" s="4">
        <v>1.304</v>
      </c>
      <c r="BA10" s="4">
        <v>1.9540000000000002</v>
      </c>
      <c r="BB10" s="4">
        <v>0.391</v>
      </c>
      <c r="BC10" s="4">
        <v>-0.02</v>
      </c>
      <c r="BD10" s="4">
        <v>0.978</v>
      </c>
      <c r="BE10" s="4">
        <v>1.955</v>
      </c>
      <c r="BF10" s="4">
        <v>2.636</v>
      </c>
      <c r="BG10" s="4">
        <v>3.91</v>
      </c>
      <c r="BH10" s="4">
        <v>0</v>
      </c>
      <c r="BI10" s="4">
        <v>0</v>
      </c>
      <c r="BJ10" s="4">
        <v>1.955</v>
      </c>
      <c r="BK10" s="4">
        <v>2.932</v>
      </c>
      <c r="BL10" s="4">
        <v>-0.977</v>
      </c>
      <c r="BM10" s="4">
        <v>6.397</v>
      </c>
      <c r="BN10" s="4">
        <v>-0.019</v>
      </c>
      <c r="BO10" s="4">
        <v>-1.955</v>
      </c>
      <c r="BP10" s="4">
        <v>0</v>
      </c>
      <c r="BQ10" s="4">
        <v>0</v>
      </c>
      <c r="BR10" s="4">
        <v>0.391</v>
      </c>
      <c r="BS10" s="4">
        <v>-11.73</v>
      </c>
      <c r="BT10" s="4">
        <v>7.82</v>
      </c>
      <c r="BU10" s="4">
        <v>-2.932</v>
      </c>
      <c r="BV10" s="4">
        <v>-1.955</v>
      </c>
      <c r="BW10" s="4">
        <v>2.444</v>
      </c>
      <c r="BX10" s="4">
        <v>-0.279</v>
      </c>
      <c r="BY10" s="4">
        <v>-11.731</v>
      </c>
      <c r="BZ10" s="4">
        <v>11.199</v>
      </c>
      <c r="CA10" s="4">
        <v>7.82</v>
      </c>
      <c r="CB10" s="4">
        <v>5.865</v>
      </c>
      <c r="CC10" s="4">
        <v>-7.82</v>
      </c>
      <c r="CD10" s="4">
        <v>-5.865</v>
      </c>
      <c r="CE10" s="4">
        <v>0</v>
      </c>
      <c r="CF10" s="4">
        <v>-1.955</v>
      </c>
      <c r="CG10" s="4">
        <v>1.955</v>
      </c>
      <c r="CH10" s="4">
        <v>-1.955</v>
      </c>
      <c r="CI10" s="4">
        <v>-1.955</v>
      </c>
      <c r="CJ10" s="4">
        <v>1.955</v>
      </c>
      <c r="CK10" s="4">
        <v>-1.955</v>
      </c>
      <c r="CL10" s="4">
        <v>5.865</v>
      </c>
      <c r="CM10" s="4">
        <v>18.573</v>
      </c>
      <c r="CN10" s="4">
        <v>29.325</v>
      </c>
      <c r="CO10" s="4">
        <v>-1.7109999999999999</v>
      </c>
      <c r="CP10" s="4">
        <v>1.955</v>
      </c>
      <c r="CQ10" s="4">
        <v>0</v>
      </c>
      <c r="CR10" s="4">
        <v>1.955</v>
      </c>
      <c r="CS10" s="4">
        <v>1.955</v>
      </c>
      <c r="CT10" s="4">
        <v>1.955</v>
      </c>
      <c r="CU10" s="4">
        <v>-1.955</v>
      </c>
      <c r="CV10" s="4">
        <v>-0.978</v>
      </c>
      <c r="CW10" s="4">
        <v>7.821</v>
      </c>
      <c r="CX10" s="4">
        <v>6.397</v>
      </c>
      <c r="CY10" s="4">
        <v>-11.731</v>
      </c>
      <c r="CZ10" s="4">
        <v>-14.121</v>
      </c>
      <c r="DA10" s="4">
        <v>-26.068</v>
      </c>
      <c r="DB10" s="4">
        <v>1.955</v>
      </c>
      <c r="DC10" s="4">
        <v>3.422</v>
      </c>
      <c r="DD10" s="4">
        <v>6.475</v>
      </c>
      <c r="DE10" s="4">
        <v>5.865</v>
      </c>
      <c r="DF10" s="4">
        <v>19.159</v>
      </c>
      <c r="DG10" s="4">
        <v>5.865</v>
      </c>
      <c r="DH10" s="4">
        <v>-4.301</v>
      </c>
      <c r="DI10" s="4">
        <v>-17.233</v>
      </c>
      <c r="DJ10" s="4">
        <v>-14.102</v>
      </c>
      <c r="DK10" s="4">
        <v>-14.463</v>
      </c>
      <c r="DL10" s="4">
        <v>-8.146</v>
      </c>
      <c r="DM10" s="4">
        <v>-9.775</v>
      </c>
      <c r="DN10" s="4">
        <v>3.91</v>
      </c>
      <c r="DO10" s="4">
        <v>1.955</v>
      </c>
      <c r="DP10" s="4">
        <v>-10.263</v>
      </c>
      <c r="DQ10" s="4">
        <v>1.955</v>
      </c>
      <c r="DR10" s="4">
        <v>-13.685</v>
      </c>
      <c r="DS10" s="4">
        <v>-6.844</v>
      </c>
      <c r="DT10" s="4">
        <v>3.91</v>
      </c>
      <c r="DU10" s="4">
        <v>-5.865</v>
      </c>
      <c r="DV10" s="4">
        <v>-7.82</v>
      </c>
      <c r="DW10" s="4">
        <v>-0.281</v>
      </c>
      <c r="DX10" s="4">
        <v>0</v>
      </c>
      <c r="DY10" s="4">
        <v>1.956</v>
      </c>
      <c r="DZ10" s="4">
        <v>1.955</v>
      </c>
      <c r="EA10" s="4">
        <v>-1.955</v>
      </c>
      <c r="EB10" s="4">
        <v>-20.949</v>
      </c>
      <c r="EC10" s="4"/>
      <c r="ED10" s="4"/>
      <c r="EE10" s="4"/>
      <c r="EF10" s="4"/>
      <c r="EG10" s="4"/>
    </row>
    <row r="11" spans="1:137" ht="12.75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/>
      <c r="ED11" s="4"/>
      <c r="EE11" s="4"/>
      <c r="EF11" s="4"/>
      <c r="EG11" s="4"/>
    </row>
    <row r="12" spans="1:137" ht="12.75">
      <c r="A12" s="4">
        <v>0</v>
      </c>
      <c r="B12" s="4">
        <v>33.237</v>
      </c>
      <c r="C12" s="4">
        <v>33.237</v>
      </c>
      <c r="D12" s="4">
        <v>11.731</v>
      </c>
      <c r="E12" s="4">
        <v>33.237</v>
      </c>
      <c r="F12" s="4">
        <v>-9.775</v>
      </c>
      <c r="G12" s="4">
        <v>11.73</v>
      </c>
      <c r="H12" s="4">
        <v>-9.775</v>
      </c>
      <c r="I12" s="4">
        <v>-9.775</v>
      </c>
      <c r="J12" s="4">
        <v>13.685</v>
      </c>
      <c r="K12" s="4">
        <v>-9.775</v>
      </c>
      <c r="L12" s="4">
        <v>13.685</v>
      </c>
      <c r="M12" s="4">
        <v>-9.775</v>
      </c>
      <c r="N12" s="4">
        <v>-9.775</v>
      </c>
      <c r="O12" s="4">
        <v>-9.775</v>
      </c>
      <c r="P12" s="4">
        <v>13.686</v>
      </c>
      <c r="Q12" s="4">
        <v>-23.951</v>
      </c>
      <c r="R12" s="4">
        <v>17.108</v>
      </c>
      <c r="S12" s="4">
        <v>17.108</v>
      </c>
      <c r="T12" s="4">
        <v>26.07</v>
      </c>
      <c r="U12" s="4">
        <v>11.73</v>
      </c>
      <c r="V12" s="4">
        <v>20.95</v>
      </c>
      <c r="W12" s="4">
        <v>8.145</v>
      </c>
      <c r="X12" s="4">
        <v>5.585</v>
      </c>
      <c r="Y12" s="4">
        <v>3.665</v>
      </c>
      <c r="Z12" s="4">
        <v>2.175</v>
      </c>
      <c r="AA12" s="4">
        <v>14.12</v>
      </c>
      <c r="AB12" s="4">
        <v>0.98</v>
      </c>
      <c r="AC12" s="4">
        <v>19.55</v>
      </c>
      <c r="AD12" s="4">
        <v>5.865</v>
      </c>
      <c r="AE12" s="4">
        <v>1.955</v>
      </c>
      <c r="AF12" s="4">
        <v>4.301</v>
      </c>
      <c r="AG12" s="4">
        <v>1.955</v>
      </c>
      <c r="AH12" s="4">
        <v>7.82</v>
      </c>
      <c r="AI12" s="4">
        <v>22.484</v>
      </c>
      <c r="AJ12" s="4">
        <v>6.354</v>
      </c>
      <c r="AK12" s="4">
        <v>4.692</v>
      </c>
      <c r="AL12" s="4">
        <v>11.721</v>
      </c>
      <c r="AM12" s="4">
        <v>3.91</v>
      </c>
      <c r="AN12" s="4">
        <v>12.708</v>
      </c>
      <c r="AO12" s="4">
        <v>7.429</v>
      </c>
      <c r="AP12" s="4">
        <v>-1.955</v>
      </c>
      <c r="AQ12" s="4">
        <v>9.775</v>
      </c>
      <c r="AR12" s="4">
        <v>1.466</v>
      </c>
      <c r="AS12" s="4">
        <v>10.665</v>
      </c>
      <c r="AT12" s="4">
        <v>6.354</v>
      </c>
      <c r="AU12" s="4">
        <v>-9.775</v>
      </c>
      <c r="AV12" s="4">
        <v>4.888</v>
      </c>
      <c r="AW12" s="4">
        <v>8.225</v>
      </c>
      <c r="AX12" s="4">
        <v>5.225</v>
      </c>
      <c r="AY12" s="4">
        <v>2.933</v>
      </c>
      <c r="AZ12" s="4">
        <v>5.214</v>
      </c>
      <c r="BA12" s="4">
        <v>5.864</v>
      </c>
      <c r="BB12" s="4">
        <v>4.301</v>
      </c>
      <c r="BC12" s="4">
        <v>3.77</v>
      </c>
      <c r="BD12" s="4">
        <v>1.956</v>
      </c>
      <c r="BE12" s="4">
        <v>5.865</v>
      </c>
      <c r="BF12" s="4">
        <v>6.546</v>
      </c>
      <c r="BG12" s="4">
        <v>1.955</v>
      </c>
      <c r="BH12" s="4">
        <v>-5.865</v>
      </c>
      <c r="BI12" s="4">
        <v>13.685</v>
      </c>
      <c r="BJ12" s="4">
        <v>10.753</v>
      </c>
      <c r="BK12" s="4">
        <v>10.753</v>
      </c>
      <c r="BL12" s="4">
        <v>0.978</v>
      </c>
      <c r="BM12" s="4">
        <v>-1.046</v>
      </c>
      <c r="BN12" s="4">
        <v>-0.051000000000000004</v>
      </c>
      <c r="BO12" s="4">
        <v>-9.775</v>
      </c>
      <c r="BP12" s="4">
        <v>3.91</v>
      </c>
      <c r="BQ12" s="4">
        <v>3.91</v>
      </c>
      <c r="BR12" s="4">
        <v>4.301</v>
      </c>
      <c r="BS12" s="4">
        <v>-7.82</v>
      </c>
      <c r="BT12" s="4">
        <v>11.73</v>
      </c>
      <c r="BU12" s="4">
        <v>0.978</v>
      </c>
      <c r="BV12" s="4">
        <v>1.955</v>
      </c>
      <c r="BW12" s="4">
        <v>6.354</v>
      </c>
      <c r="BX12" s="4">
        <v>3.6310000000000002</v>
      </c>
      <c r="BY12" s="4">
        <v>4.135</v>
      </c>
      <c r="BZ12" s="4">
        <v>4.955</v>
      </c>
      <c r="CA12" s="4">
        <v>11.73</v>
      </c>
      <c r="CB12" s="4">
        <v>9.775</v>
      </c>
      <c r="CC12" s="4">
        <v>-9.775</v>
      </c>
      <c r="CD12" s="4">
        <v>-9.775</v>
      </c>
      <c r="CE12" s="4">
        <v>3.91</v>
      </c>
      <c r="CF12" s="4">
        <v>1.955</v>
      </c>
      <c r="CG12" s="4">
        <v>-1.955</v>
      </c>
      <c r="CH12" s="4">
        <v>1.955</v>
      </c>
      <c r="CI12" s="4">
        <v>1.955</v>
      </c>
      <c r="CJ12" s="4">
        <v>1.955</v>
      </c>
      <c r="CK12" s="4">
        <v>-5.865</v>
      </c>
      <c r="CL12" s="4">
        <v>-9.775</v>
      </c>
      <c r="CM12" s="4">
        <v>0.978</v>
      </c>
      <c r="CN12" s="4">
        <v>11.73</v>
      </c>
      <c r="CO12" s="4">
        <v>1.71</v>
      </c>
      <c r="CP12" s="4">
        <v>3.91</v>
      </c>
      <c r="CQ12" s="4">
        <v>3.91</v>
      </c>
      <c r="CR12" s="4">
        <v>1.955</v>
      </c>
      <c r="CS12" s="4">
        <v>5.865</v>
      </c>
      <c r="CT12" s="4">
        <v>3.91</v>
      </c>
      <c r="CU12" s="4">
        <v>7.82</v>
      </c>
      <c r="CV12" s="4">
        <v>4.562</v>
      </c>
      <c r="CW12" s="4">
        <v>11.731</v>
      </c>
      <c r="CX12" s="4">
        <v>-1.046</v>
      </c>
      <c r="CY12" s="4">
        <v>11.731</v>
      </c>
      <c r="CZ12" s="4">
        <v>14.121</v>
      </c>
      <c r="DA12" s="4">
        <v>26.069</v>
      </c>
      <c r="DB12" s="4">
        <v>7.82</v>
      </c>
      <c r="DC12" s="4">
        <v>17.11</v>
      </c>
      <c r="DD12" s="4">
        <v>10.385</v>
      </c>
      <c r="DE12" s="4">
        <v>7.82</v>
      </c>
      <c r="DF12" s="4">
        <v>13.685</v>
      </c>
      <c r="DG12" s="4">
        <v>9.775</v>
      </c>
      <c r="DH12" s="4">
        <v>8.993</v>
      </c>
      <c r="DI12" s="4">
        <v>17.233</v>
      </c>
      <c r="DJ12" s="4">
        <v>17.235</v>
      </c>
      <c r="DK12" s="4">
        <v>15.656</v>
      </c>
      <c r="DL12" s="4">
        <v>8.147</v>
      </c>
      <c r="DM12" s="4">
        <v>9.775</v>
      </c>
      <c r="DN12" s="4">
        <v>3.91</v>
      </c>
      <c r="DO12" s="4">
        <v>5.865</v>
      </c>
      <c r="DP12" s="4">
        <v>3.421</v>
      </c>
      <c r="DQ12" s="4">
        <v>5.865</v>
      </c>
      <c r="DR12" s="4">
        <v>-9.775</v>
      </c>
      <c r="DS12" s="4">
        <v>4.401</v>
      </c>
      <c r="DT12" s="4">
        <v>7.82</v>
      </c>
      <c r="DU12" s="4">
        <v>13.685</v>
      </c>
      <c r="DV12" s="4">
        <v>1.955</v>
      </c>
      <c r="DW12" s="4">
        <v>6.981</v>
      </c>
      <c r="DX12" s="4">
        <v>3.91</v>
      </c>
      <c r="DY12" s="4">
        <v>5.865</v>
      </c>
      <c r="DZ12" s="4">
        <v>5.865</v>
      </c>
      <c r="EA12" s="4">
        <v>1.955</v>
      </c>
      <c r="EB12" s="4">
        <v>20.948</v>
      </c>
      <c r="EC12" s="4"/>
      <c r="ED12" s="4"/>
      <c r="EE12" s="4"/>
      <c r="EF12" s="4"/>
      <c r="EG12" s="4"/>
    </row>
    <row r="13" spans="1:137" ht="12.75">
      <c r="A13" s="4">
        <v>0</v>
      </c>
      <c r="B13" s="4">
        <v>3.91</v>
      </c>
      <c r="C13" s="4">
        <v>3.91</v>
      </c>
      <c r="D13" s="4">
        <v>3.91</v>
      </c>
      <c r="E13" s="4">
        <v>3.91</v>
      </c>
      <c r="F13" s="4">
        <v>3.91</v>
      </c>
      <c r="G13" s="4">
        <v>3.91</v>
      </c>
      <c r="H13" s="4">
        <v>-19.55</v>
      </c>
      <c r="I13" s="4">
        <v>3.91</v>
      </c>
      <c r="J13" s="4">
        <v>3.91</v>
      </c>
      <c r="K13" s="4">
        <v>-19.55</v>
      </c>
      <c r="L13" s="4">
        <v>3.91</v>
      </c>
      <c r="M13" s="4">
        <v>3.91</v>
      </c>
      <c r="N13" s="4">
        <v>3.91</v>
      </c>
      <c r="O13" s="4">
        <v>3.91</v>
      </c>
      <c r="P13" s="4">
        <v>-5.864</v>
      </c>
      <c r="Q13" s="4">
        <v>-6.843</v>
      </c>
      <c r="R13" s="4">
        <v>-6.843</v>
      </c>
      <c r="S13" s="4">
        <v>-6.843</v>
      </c>
      <c r="T13" s="4">
        <v>-10.428</v>
      </c>
      <c r="U13" s="4">
        <v>-4.692</v>
      </c>
      <c r="V13" s="4">
        <v>-8.38</v>
      </c>
      <c r="W13" s="4">
        <v>-3.258</v>
      </c>
      <c r="X13" s="4">
        <v>-2.234</v>
      </c>
      <c r="Y13" s="4">
        <v>-1.466</v>
      </c>
      <c r="Z13" s="4">
        <v>-0.87</v>
      </c>
      <c r="AA13" s="4">
        <v>-5.648</v>
      </c>
      <c r="AB13" s="4">
        <v>-0.392</v>
      </c>
      <c r="AC13" s="4">
        <v>-7.82</v>
      </c>
      <c r="AD13" s="4">
        <v>3.91</v>
      </c>
      <c r="AE13" s="4">
        <v>-1.955</v>
      </c>
      <c r="AF13" s="4">
        <v>-5.474</v>
      </c>
      <c r="AG13" s="4">
        <v>-3.91</v>
      </c>
      <c r="AH13" s="4">
        <v>-3.91</v>
      </c>
      <c r="AI13" s="4">
        <v>3.91</v>
      </c>
      <c r="AJ13" s="4">
        <v>-6.844</v>
      </c>
      <c r="AK13" s="4">
        <v>-1.173</v>
      </c>
      <c r="AL13" s="4">
        <v>3.9</v>
      </c>
      <c r="AM13" s="4">
        <v>-3.91</v>
      </c>
      <c r="AN13" s="4">
        <v>-4.8870000000000005</v>
      </c>
      <c r="AO13" s="4">
        <v>-4.692</v>
      </c>
      <c r="AP13" s="4">
        <v>-9.775</v>
      </c>
      <c r="AQ13" s="4">
        <v>-5.864</v>
      </c>
      <c r="AR13" s="4">
        <v>-5.865</v>
      </c>
      <c r="AS13" s="4">
        <v>-4.266</v>
      </c>
      <c r="AT13" s="4">
        <v>-3.909</v>
      </c>
      <c r="AU13" s="4">
        <v>3.91</v>
      </c>
      <c r="AV13" s="4">
        <v>-1.955</v>
      </c>
      <c r="AW13" s="4">
        <v>3.91</v>
      </c>
      <c r="AX13" s="4">
        <v>-2.09</v>
      </c>
      <c r="AY13" s="4">
        <v>-4.8870000000000005</v>
      </c>
      <c r="AZ13" s="4">
        <v>-4.561</v>
      </c>
      <c r="BA13" s="4">
        <v>-1.303</v>
      </c>
      <c r="BB13" s="4">
        <v>-0.782</v>
      </c>
      <c r="BC13" s="4">
        <v>-5.7</v>
      </c>
      <c r="BD13" s="4">
        <v>-1.955</v>
      </c>
      <c r="BE13" s="4">
        <v>0</v>
      </c>
      <c r="BF13" s="4">
        <v>3.91</v>
      </c>
      <c r="BG13" s="4">
        <v>-1.955</v>
      </c>
      <c r="BH13" s="4">
        <v>0</v>
      </c>
      <c r="BI13" s="4">
        <v>-4.888</v>
      </c>
      <c r="BJ13" s="4">
        <v>1.955</v>
      </c>
      <c r="BK13" s="4">
        <v>-4.888</v>
      </c>
      <c r="BL13" s="4">
        <v>-4.8870000000000005</v>
      </c>
      <c r="BM13" s="4">
        <v>3.91</v>
      </c>
      <c r="BN13" s="4">
        <v>-0.117</v>
      </c>
      <c r="BO13" s="4">
        <v>3.91</v>
      </c>
      <c r="BP13" s="4">
        <v>-5.865</v>
      </c>
      <c r="BQ13" s="4">
        <v>-5.865</v>
      </c>
      <c r="BR13" s="4">
        <v>-0.782</v>
      </c>
      <c r="BS13" s="4">
        <v>3.91</v>
      </c>
      <c r="BT13" s="4">
        <v>3.91</v>
      </c>
      <c r="BU13" s="4">
        <v>-6.843</v>
      </c>
      <c r="BV13" s="4">
        <v>-7.82</v>
      </c>
      <c r="BW13" s="4">
        <v>-1.467</v>
      </c>
      <c r="BX13" s="4">
        <v>-2.793</v>
      </c>
      <c r="BY13" s="4">
        <v>3.91</v>
      </c>
      <c r="BZ13" s="4">
        <v>3.91</v>
      </c>
      <c r="CA13" s="4">
        <v>3.91</v>
      </c>
      <c r="CB13" s="4">
        <v>0</v>
      </c>
      <c r="CC13" s="4">
        <v>-13.685</v>
      </c>
      <c r="CD13" s="4">
        <v>-11.73</v>
      </c>
      <c r="CE13" s="4">
        <v>-5.865</v>
      </c>
      <c r="CF13" s="4">
        <v>3.91</v>
      </c>
      <c r="CG13" s="4">
        <v>-3.91</v>
      </c>
      <c r="CH13" s="4">
        <v>-1.955</v>
      </c>
      <c r="CI13" s="4">
        <v>3.91</v>
      </c>
      <c r="CJ13" s="4">
        <v>0</v>
      </c>
      <c r="CK13" s="4">
        <v>3.91</v>
      </c>
      <c r="CL13" s="4">
        <v>0</v>
      </c>
      <c r="CM13" s="4">
        <v>-6.842</v>
      </c>
      <c r="CN13" s="4">
        <v>3.91</v>
      </c>
      <c r="CO13" s="4">
        <v>3.421</v>
      </c>
      <c r="CP13" s="4">
        <v>1.955</v>
      </c>
      <c r="CQ13" s="4">
        <v>-1.955</v>
      </c>
      <c r="CR13" s="4">
        <v>-1.955</v>
      </c>
      <c r="CS13" s="4">
        <v>1.955</v>
      </c>
      <c r="CT13" s="4">
        <v>1.955</v>
      </c>
      <c r="CU13" s="4">
        <v>-7.82</v>
      </c>
      <c r="CV13" s="4">
        <v>-6.843</v>
      </c>
      <c r="CW13" s="4">
        <v>3.91</v>
      </c>
      <c r="CX13" s="4">
        <v>3.91</v>
      </c>
      <c r="CY13" s="4">
        <v>-4.693</v>
      </c>
      <c r="CZ13" s="4">
        <v>-5.648</v>
      </c>
      <c r="DA13" s="4">
        <v>-10.427</v>
      </c>
      <c r="DB13" s="4">
        <v>-3.91</v>
      </c>
      <c r="DC13" s="4">
        <v>-6.844</v>
      </c>
      <c r="DD13" s="4">
        <v>-4.154</v>
      </c>
      <c r="DE13" s="4">
        <v>-3.91</v>
      </c>
      <c r="DF13" s="4">
        <v>-5.474</v>
      </c>
      <c r="DG13" s="4">
        <v>-4.888</v>
      </c>
      <c r="DH13" s="4">
        <v>-5.474</v>
      </c>
      <c r="DI13" s="4">
        <v>-6.893</v>
      </c>
      <c r="DJ13" s="4">
        <v>-3.761</v>
      </c>
      <c r="DK13" s="4">
        <v>-4.319</v>
      </c>
      <c r="DL13" s="4">
        <v>-3.258</v>
      </c>
      <c r="DM13" s="4">
        <v>-3.91</v>
      </c>
      <c r="DN13" s="4">
        <v>1.955</v>
      </c>
      <c r="DO13" s="4">
        <v>-3.91</v>
      </c>
      <c r="DP13" s="4">
        <v>-13.685</v>
      </c>
      <c r="DQ13" s="4">
        <v>-3.91</v>
      </c>
      <c r="DR13" s="4">
        <v>3.91</v>
      </c>
      <c r="DS13" s="4">
        <v>-6.844</v>
      </c>
      <c r="DT13" s="4">
        <v>3.91</v>
      </c>
      <c r="DU13" s="4">
        <v>-3.91</v>
      </c>
      <c r="DV13" s="4">
        <v>-1.955</v>
      </c>
      <c r="DW13" s="4">
        <v>3.91</v>
      </c>
      <c r="DX13" s="4">
        <v>-1.955</v>
      </c>
      <c r="DY13" s="4">
        <v>-0.977</v>
      </c>
      <c r="DZ13" s="4">
        <v>-1.955</v>
      </c>
      <c r="EA13" s="4">
        <v>-3.91</v>
      </c>
      <c r="EB13" s="4">
        <v>-8.38</v>
      </c>
      <c r="EC13" s="4"/>
      <c r="ED13" s="4"/>
      <c r="EE13" s="4"/>
      <c r="EF13" s="4"/>
      <c r="EG13" s="4"/>
    </row>
  </sheetData>
  <sheetProtection selectLockedCells="1" selectUnlockedCells="1"/>
  <conditionalFormatting sqref="A2:EG1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130" zoomScaleNormal="130"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4" width="11.57421875" style="1" customWidth="1"/>
    <col min="5" max="16384" width="11.57421875" style="0" customWidth="1"/>
  </cols>
  <sheetData>
    <row r="1" spans="2:4" ht="12.75">
      <c r="B1" s="1" t="s">
        <v>178</v>
      </c>
      <c r="C1" s="1" t="s">
        <v>179</v>
      </c>
      <c r="D1" s="1" t="s">
        <v>180</v>
      </c>
    </row>
    <row r="2" spans="1:5" ht="12.75">
      <c r="A2" s="68">
        <f>Sheet1!A2</f>
        <v>0</v>
      </c>
      <c r="B2" s="1">
        <f>Sheet1!V2-Sheet1!B2</f>
        <v>0</v>
      </c>
      <c r="C2" s="1">
        <f>Sheet1!AU2-Sheet1!B2</f>
        <v>0</v>
      </c>
      <c r="D2" s="1">
        <f>Sheet1!BS2-Sheet1!B2</f>
        <v>0</v>
      </c>
      <c r="E2" s="68">
        <f>Sheet1!A2</f>
        <v>0</v>
      </c>
    </row>
    <row r="3" spans="1:5" ht="12.75">
      <c r="A3" s="68">
        <f>Sheet1!A3</f>
        <v>0</v>
      </c>
      <c r="B3" s="1">
        <f>Sheet1!V3-Sheet1!B3</f>
        <v>0.23976490511937953</v>
      </c>
      <c r="C3" s="1">
        <f>Sheet1!AU3-Sheet1!B3</f>
        <v>0.06739990511938032</v>
      </c>
      <c r="D3" s="1">
        <f>Sheet1!BS3-Sheet1!B3</f>
        <v>0.04024949659234878</v>
      </c>
      <c r="E3" s="68">
        <f>Sheet1!A3</f>
        <v>0</v>
      </c>
    </row>
    <row r="4" spans="1:5" ht="12.75">
      <c r="A4" s="68">
        <f>Sheet1!A4</f>
        <v>0</v>
      </c>
      <c r="B4" s="1">
        <f>Sheet1!V4-Sheet1!B4</f>
        <v>-0.06770632850775726</v>
      </c>
      <c r="C4" s="1">
        <f>Sheet1!AU4-Sheet1!B4</f>
        <v>-0.017821328507753975</v>
      </c>
      <c r="D4" s="1">
        <f>Sheet1!BS4-Sheet1!B4</f>
        <v>-0.0028526499924801385</v>
      </c>
      <c r="E4" s="68">
        <f>Sheet1!A4</f>
        <v>0</v>
      </c>
    </row>
    <row r="5" spans="1:5" ht="12.75">
      <c r="A5" s="68">
        <f>Sheet1!A5</f>
        <v>0</v>
      </c>
      <c r="B5" s="1">
        <f>Sheet1!V5-Sheet1!B5</f>
        <v>0.171804337425165</v>
      </c>
      <c r="C5" s="1">
        <f>Sheet1!AU5-Sheet1!B5</f>
        <v>0.15146683742516132</v>
      </c>
      <c r="D5" s="1">
        <f>Sheet1!BS5-Sheet1!B5</f>
        <v>0.06258606375651965</v>
      </c>
      <c r="E5" s="68">
        <f>Sheet1!A5</f>
        <v>0</v>
      </c>
    </row>
    <row r="6" spans="1:5" ht="12.75">
      <c r="A6" s="68">
        <f>Sheet1!A6</f>
        <v>0</v>
      </c>
      <c r="B6" s="1">
        <f>Sheet1!V6-Sheet1!B6</f>
        <v>0.502171127890982</v>
      </c>
      <c r="C6" s="1">
        <f>Sheet1!AU6-Sheet1!B6</f>
        <v>-0.03000387210901323</v>
      </c>
      <c r="D6" s="1">
        <f>Sheet1!BS6-Sheet1!B6</f>
        <v>-0.02160769991263578</v>
      </c>
      <c r="E6" s="68">
        <f>Sheet1!A6</f>
        <v>0</v>
      </c>
    </row>
    <row r="7" spans="1:5" ht="12.75">
      <c r="A7" s="68">
        <f>Sheet1!A7</f>
        <v>0</v>
      </c>
      <c r="B7" s="1">
        <f>Sheet1!V7-Sheet1!B7</f>
        <v>0.0669040103240448</v>
      </c>
      <c r="C7" s="1">
        <f>Sheet1!AU7-Sheet1!B7</f>
        <v>0.05305151032404609</v>
      </c>
      <c r="D7" s="1">
        <f>Sheet1!BS7-Sheet1!B7</f>
        <v>0.013148479439387017</v>
      </c>
      <c r="E7" s="68">
        <f>Sheet1!A7</f>
        <v>0</v>
      </c>
    </row>
    <row r="8" spans="1:5" ht="12.75">
      <c r="A8" s="68">
        <f>Sheet1!A8</f>
        <v>0</v>
      </c>
      <c r="B8" s="1">
        <f>Sheet1!V8-Sheet1!B8</f>
        <v>0.43412703473988046</v>
      </c>
      <c r="C8" s="1">
        <f>Sheet1!AU8-Sheet1!B8</f>
        <v>0.05619453473987335</v>
      </c>
      <c r="D8" s="1">
        <f>Sheet1!BS8-Sheet1!B8</f>
        <v>0.031013022683858082</v>
      </c>
      <c r="E8" s="68">
        <f>Sheet1!A8</f>
        <v>0</v>
      </c>
    </row>
    <row r="9" spans="1:5" ht="12.75">
      <c r="A9" s="68">
        <f>Sheet1!A9</f>
        <v>0</v>
      </c>
      <c r="B9" s="1">
        <f>Sheet1!V9-Sheet1!B9</f>
        <v>-0.05344461410875567</v>
      </c>
      <c r="C9" s="1">
        <f>Sheet1!AU9-Sheet1!B9</f>
        <v>-0.05945711410875276</v>
      </c>
      <c r="D9" s="1">
        <f>Sheet1!BS9-Sheet1!B9</f>
        <v>-0.011422437026283205</v>
      </c>
      <c r="E9" s="68">
        <f>Sheet1!A9</f>
        <v>0</v>
      </c>
    </row>
    <row r="10" spans="1:5" ht="12.75">
      <c r="A10" s="68">
        <f>Sheet1!A10</f>
        <v>0</v>
      </c>
      <c r="B10" s="1">
        <f>Sheet1!V10-Sheet1!B10</f>
        <v>0.32147107087450166</v>
      </c>
      <c r="C10" s="1">
        <f>Sheet1!AU10-Sheet1!B10</f>
        <v>0.15155107087450403</v>
      </c>
      <c r="D10" s="1">
        <f>Sheet1!BS10-Sheet1!B10</f>
        <v>0.03758692036954869</v>
      </c>
      <c r="E10" s="68">
        <f>Sheet1!A10</f>
        <v>0</v>
      </c>
    </row>
    <row r="11" spans="1:5" ht="12.75">
      <c r="A11" s="68">
        <f>Sheet1!A11</f>
        <v>0</v>
      </c>
      <c r="B11" s="1">
        <f>Sheet1!V11-Sheet1!B11</f>
        <v>0.7256971610456873</v>
      </c>
      <c r="C11" s="1">
        <f>Sheet1!AU11-Sheet1!B11</f>
        <v>-0.10672283895431178</v>
      </c>
      <c r="D11" s="1">
        <f>Sheet1!BS11-Sheet1!B11</f>
        <v>-0.07874109647205074</v>
      </c>
      <c r="E11" s="68">
        <f>Sheet1!A11</f>
        <v>0</v>
      </c>
    </row>
    <row r="12" spans="1:5" ht="12.75">
      <c r="A12" s="68">
        <f>Sheet1!A12</f>
        <v>0</v>
      </c>
      <c r="B12" s="1">
        <f>Sheet1!V12-Sheet1!B12</f>
        <v>0.1005705022813217</v>
      </c>
      <c r="C12" s="1">
        <f>Sheet1!AU12-Sheet1!B12</f>
        <v>0.15591300228131644</v>
      </c>
      <c r="D12" s="1">
        <f>Sheet1!BS12-Sheet1!B12</f>
        <v>0.0773286364418766</v>
      </c>
      <c r="E12" s="68">
        <f>Sheet1!A12</f>
        <v>0</v>
      </c>
    </row>
    <row r="13" spans="1:5" ht="12.75">
      <c r="A13" s="68">
        <f>Sheet1!A13</f>
        <v>0</v>
      </c>
      <c r="B13" s="1">
        <f>Sheet1!V13-Sheet1!B13</f>
        <v>0.21191280250683775</v>
      </c>
      <c r="C13" s="1">
        <f>Sheet1!AU13-Sheet1!B13</f>
        <v>0.01499780250683358</v>
      </c>
      <c r="D13" s="1">
        <f>Sheet1!BS13-Sheet1!B13</f>
        <v>0.02789463444494089</v>
      </c>
      <c r="E13" s="68">
        <f>Sheet1!A13</f>
        <v>0</v>
      </c>
    </row>
    <row r="14" spans="1:5" ht="12.75">
      <c r="A14" s="68">
        <f>Sheet1!A14</f>
        <v>0</v>
      </c>
      <c r="B14" s="1">
        <f>Sheet1!V14-Sheet1!B14</f>
        <v>0</v>
      </c>
      <c r="C14" s="1">
        <f>Sheet1!AU14-Sheet1!B14</f>
        <v>0</v>
      </c>
      <c r="D14" s="1">
        <f>Sheet1!BS14-Sheet1!B14</f>
        <v>0</v>
      </c>
      <c r="E14" s="68">
        <f>Sheet1!A14</f>
        <v>0</v>
      </c>
    </row>
    <row r="15" spans="1:5" ht="12.75">
      <c r="A15" s="68">
        <f>Sheet1!A15</f>
        <v>0</v>
      </c>
      <c r="B15" s="1">
        <f>Sheet1!V15-Sheet1!B15</f>
        <v>0.47952981023875907</v>
      </c>
      <c r="C15" s="1">
        <f>Sheet1!AU15-Sheet1!B15</f>
        <v>0.13479981023876064</v>
      </c>
      <c r="D15" s="1">
        <f>Sheet1!BS15-Sheet1!B15</f>
        <v>0.08049899318469755</v>
      </c>
      <c r="E15" s="68">
        <f>Sheet1!A15</f>
        <v>0</v>
      </c>
    </row>
    <row r="16" spans="1:5" ht="12.75">
      <c r="A16" s="68">
        <f>Sheet1!A16</f>
        <v>0</v>
      </c>
      <c r="B16" s="1">
        <f>Sheet1!V16-Sheet1!B16</f>
        <v>-0.13541265701551453</v>
      </c>
      <c r="C16" s="1">
        <f>Sheet1!AU16-Sheet1!B16</f>
        <v>-0.03564265701550795</v>
      </c>
      <c r="D16" s="1">
        <f>Sheet1!BS16-Sheet1!B16</f>
        <v>-0.005705299984960277</v>
      </c>
      <c r="E16" s="68">
        <f>Sheet1!A16</f>
        <v>0</v>
      </c>
    </row>
    <row r="17" spans="1:5" ht="12.75">
      <c r="A17" s="68">
        <f>Sheet1!A17</f>
        <v>0</v>
      </c>
      <c r="B17" s="1">
        <f>Sheet1!V17-Sheet1!B17</f>
        <v>0.34360867485033</v>
      </c>
      <c r="C17" s="1">
        <f>Sheet1!AU17-Sheet1!B17</f>
        <v>0.30293367485032263</v>
      </c>
      <c r="D17" s="1">
        <f>Sheet1!BS17-Sheet1!B17</f>
        <v>0.1251721275130393</v>
      </c>
      <c r="E17" s="68">
        <f>Sheet1!A17</f>
        <v>0</v>
      </c>
    </row>
    <row r="18" spans="1:5" ht="12.75">
      <c r="A18" s="68">
        <f>Sheet1!A18</f>
        <v>0</v>
      </c>
      <c r="B18" s="1">
        <f>Sheet1!V18-Sheet1!B18</f>
        <v>1.004342255781964</v>
      </c>
      <c r="C18" s="1">
        <f>Sheet1!AU18-Sheet1!B18</f>
        <v>-0.06000774421802646</v>
      </c>
      <c r="D18" s="1">
        <f>Sheet1!BS18-Sheet1!B18</f>
        <v>-0.04321539982527156</v>
      </c>
      <c r="E18" s="68">
        <f>Sheet1!A18</f>
        <v>0</v>
      </c>
    </row>
    <row r="19" spans="1:5" ht="12.75">
      <c r="A19" s="68">
        <f>Sheet1!A19</f>
        <v>0</v>
      </c>
      <c r="B19" s="1">
        <f>Sheet1!V19-Sheet1!B19</f>
        <v>0.1338080206480896</v>
      </c>
      <c r="C19" s="1">
        <f>Sheet1!AU19-Sheet1!B19</f>
        <v>0.10610302064809218</v>
      </c>
      <c r="D19" s="1">
        <f>Sheet1!BS19-Sheet1!B19</f>
        <v>0.026296958878774035</v>
      </c>
      <c r="E19" s="68">
        <f>Sheet1!A19</f>
        <v>0</v>
      </c>
    </row>
    <row r="20" spans="1:5" ht="12.75">
      <c r="A20" s="68">
        <f>Sheet1!A20</f>
        <v>0</v>
      </c>
      <c r="B20" s="1">
        <f>Sheet1!V20-Sheet1!B20</f>
        <v>0.8682540694797609</v>
      </c>
      <c r="C20" s="1">
        <f>Sheet1!AU20-Sheet1!B20</f>
        <v>0.1123890694797467</v>
      </c>
      <c r="D20" s="1">
        <f>Sheet1!BS20-Sheet1!B20</f>
        <v>0.062026045367716165</v>
      </c>
      <c r="E20" s="68">
        <f>Sheet1!A20</f>
        <v>0</v>
      </c>
    </row>
    <row r="21" spans="1:5" ht="12.75">
      <c r="A21" s="68">
        <f>Sheet1!A21</f>
        <v>0</v>
      </c>
      <c r="B21" s="1">
        <f>Sheet1!V21-Sheet1!B21</f>
        <v>-0.10688922821751135</v>
      </c>
      <c r="C21" s="1">
        <f>Sheet1!AU21-Sheet1!B21</f>
        <v>-0.11891422821750552</v>
      </c>
      <c r="D21" s="1">
        <f>Sheet1!BS21-Sheet1!B21</f>
        <v>-0.02284487405256641</v>
      </c>
      <c r="E21" s="68">
        <f>Sheet1!A21</f>
        <v>0</v>
      </c>
    </row>
    <row r="22" spans="1:5" ht="12.75">
      <c r="A22" s="68">
        <f>Sheet1!A22</f>
        <v>0</v>
      </c>
      <c r="B22" s="1">
        <f>Sheet1!V22-Sheet1!B22</f>
        <v>0.6429421417490033</v>
      </c>
      <c r="C22" s="1">
        <f>Sheet1!AU22-Sheet1!B22</f>
        <v>0.30310214174900807</v>
      </c>
      <c r="D22" s="1">
        <f>Sheet1!BS22-Sheet1!B22</f>
        <v>0.07517384073909739</v>
      </c>
      <c r="E22" s="68">
        <f>Sheet1!A22</f>
        <v>0</v>
      </c>
    </row>
    <row r="23" spans="1:5" ht="12.75">
      <c r="A23" s="68">
        <f>Sheet1!A23</f>
        <v>0</v>
      </c>
      <c r="B23" s="1">
        <f>Sheet1!V23-Sheet1!B23</f>
        <v>1.4513943220913745</v>
      </c>
      <c r="C23" s="1">
        <f>Sheet1!AU23-Sheet1!B23</f>
        <v>-0.21344567790862357</v>
      </c>
      <c r="D23" s="1">
        <f>Sheet1!BS23-Sheet1!B23</f>
        <v>-0.15748219294410148</v>
      </c>
      <c r="E23" s="68">
        <f>Sheet1!A23</f>
        <v>0</v>
      </c>
    </row>
    <row r="24" spans="1:5" ht="12.75">
      <c r="A24" s="68">
        <f>Sheet1!A24</f>
        <v>0</v>
      </c>
      <c r="B24" s="1">
        <f>Sheet1!V24-Sheet1!B24</f>
        <v>0.2011410045626434</v>
      </c>
      <c r="C24" s="1">
        <f>Sheet1!AU24-Sheet1!B24</f>
        <v>0.3118260045626329</v>
      </c>
      <c r="D24" s="1">
        <f>Sheet1!BS24-Sheet1!B24</f>
        <v>0.1546572728837532</v>
      </c>
      <c r="E24" s="68">
        <f>Sheet1!A24</f>
        <v>0</v>
      </c>
    </row>
    <row r="25" spans="1:5" ht="12.75">
      <c r="A25" s="68">
        <f>Sheet1!A25</f>
        <v>0</v>
      </c>
      <c r="B25" s="1">
        <f>Sheet1!V25-Sheet1!B25</f>
        <v>0.4238256050136755</v>
      </c>
      <c r="C25" s="1">
        <f>Sheet1!AU25-Sheet1!B25</f>
        <v>0.02999560501366716</v>
      </c>
      <c r="D25" s="1">
        <f>Sheet1!BS25-Sheet1!B25</f>
        <v>0.05578926888988178</v>
      </c>
      <c r="E25" s="68">
        <f>Sheet1!A25</f>
        <v>0</v>
      </c>
    </row>
    <row r="26" spans="1:5" ht="12.75">
      <c r="A26" s="68">
        <f>Sheet1!A26</f>
        <v>0</v>
      </c>
      <c r="B26" s="1">
        <f>Sheet1!V26-Sheet1!B26</f>
        <v>0</v>
      </c>
      <c r="C26" s="1">
        <f>Sheet1!AU26-Sheet1!B26</f>
        <v>0</v>
      </c>
      <c r="D26" s="1">
        <f>Sheet1!BS26-Sheet1!B26</f>
        <v>0</v>
      </c>
      <c r="E26" s="68">
        <f>Sheet1!A26</f>
        <v>0</v>
      </c>
    </row>
    <row r="27" spans="1:5" ht="12.75">
      <c r="A27" s="68">
        <f>Sheet1!A27</f>
        <v>0</v>
      </c>
      <c r="B27" s="1">
        <f>Sheet1!V27-Sheet1!B27</f>
        <v>0.9590596204775181</v>
      </c>
      <c r="C27" s="1">
        <f>Sheet1!AU27-Sheet1!B27</f>
        <v>0.2695996204775213</v>
      </c>
      <c r="D27" s="1">
        <f>Sheet1!BS27-Sheet1!B27</f>
        <v>0.1609979863693951</v>
      </c>
      <c r="E27" s="68">
        <f>Sheet1!A27</f>
        <v>0</v>
      </c>
    </row>
    <row r="28" spans="1:5" ht="12.75">
      <c r="A28" s="68">
        <f>Sheet1!A28</f>
        <v>0</v>
      </c>
      <c r="B28" s="1">
        <f>Sheet1!V28-Sheet1!B28</f>
        <v>-0.27082531403102905</v>
      </c>
      <c r="C28" s="1">
        <f>Sheet1!AU28-Sheet1!B28</f>
        <v>-0.0712853140310159</v>
      </c>
      <c r="D28" s="1">
        <f>Sheet1!BS28-Sheet1!B28</f>
        <v>-0.011410599969920554</v>
      </c>
      <c r="E28" s="68">
        <f>Sheet1!A28</f>
        <v>0</v>
      </c>
    </row>
    <row r="29" spans="1:5" ht="12.75">
      <c r="A29" t="s">
        <v>181</v>
      </c>
      <c r="B29" s="1">
        <f>Sheet1!V29-Sheet1!B29</f>
        <v>0.68721734970066</v>
      </c>
      <c r="C29" s="1">
        <f>Sheet1!AU29-Sheet1!B29</f>
        <v>0.6058673497006453</v>
      </c>
      <c r="D29" s="1">
        <f>Sheet1!BS29-Sheet1!B29</f>
        <v>0.2503442550260786</v>
      </c>
      <c r="E29" s="68">
        <f>Sheet1!A29</f>
        <v>0</v>
      </c>
    </row>
    <row r="30" spans="1:5" ht="12.75">
      <c r="A30" s="68">
        <f>Sheet1!A30</f>
        <v>0</v>
      </c>
      <c r="B30" s="1">
        <f>Sheet1!V30-Sheet1!B30</f>
        <v>2.008684511563928</v>
      </c>
      <c r="C30" s="1">
        <f>Sheet1!AU30-Sheet1!B30</f>
        <v>-0.12001548843605292</v>
      </c>
      <c r="D30" s="1">
        <f>Sheet1!BS30-Sheet1!B30</f>
        <v>-0.08643079965054312</v>
      </c>
      <c r="E30" s="68">
        <f>Sheet1!A30</f>
        <v>0</v>
      </c>
    </row>
    <row r="31" spans="1:5" ht="12.75">
      <c r="A31" s="68">
        <f>Sheet1!A31</f>
        <v>0</v>
      </c>
      <c r="B31" s="1">
        <f>Sheet1!V31-Sheet1!B31</f>
        <v>0.2676160412961792</v>
      </c>
      <c r="C31" s="1">
        <f>Sheet1!AU31-Sheet1!B31</f>
        <v>0.21220604129618437</v>
      </c>
      <c r="D31" s="1">
        <f>Sheet1!BS31-Sheet1!B31</f>
        <v>0.05259391775754807</v>
      </c>
      <c r="E31" s="68">
        <f>Sheet1!A31</f>
        <v>0</v>
      </c>
    </row>
    <row r="32" spans="1:5" ht="12.75">
      <c r="A32" s="68">
        <f>Sheet1!A32</f>
        <v>0</v>
      </c>
      <c r="B32" s="1">
        <f>Sheet1!V32-Sheet1!B32</f>
        <v>1.7365081389595218</v>
      </c>
      <c r="C32" s="1">
        <f>Sheet1!AU32-Sheet1!B32</f>
        <v>0.2247781389594934</v>
      </c>
      <c r="D32" s="1">
        <f>Sheet1!BS32-Sheet1!B32</f>
        <v>0.12405209073543233</v>
      </c>
      <c r="E32" s="68">
        <f>Sheet1!A32</f>
        <v>0</v>
      </c>
    </row>
    <row r="33" spans="1:5" ht="12.75">
      <c r="A33" s="68">
        <f>Sheet1!A33</f>
        <v>0</v>
      </c>
      <c r="B33" s="1">
        <f>Sheet1!V33-Sheet1!B33</f>
        <v>-0.2137784564350227</v>
      </c>
      <c r="C33" s="1">
        <f>Sheet1!AU33-Sheet1!B33</f>
        <v>-0.23782845643501105</v>
      </c>
      <c r="D33" s="1">
        <f>Sheet1!BS33-Sheet1!B33</f>
        <v>-0.04568974810513282</v>
      </c>
      <c r="E33" s="68">
        <f>Sheet1!A33</f>
        <v>0</v>
      </c>
    </row>
    <row r="34" spans="1:5" ht="12.75">
      <c r="A34" s="68">
        <f>Sheet1!A34</f>
        <v>0</v>
      </c>
      <c r="B34" s="1">
        <f>Sheet1!V34-Sheet1!B34</f>
        <v>1.2858842834980067</v>
      </c>
      <c r="C34" s="1">
        <f>Sheet1!AU34-Sheet1!B34</f>
        <v>0.6062042834980161</v>
      </c>
      <c r="D34" s="1">
        <f>Sheet1!BS34-Sheet1!B34</f>
        <v>0.15034768147819477</v>
      </c>
      <c r="E34" s="68">
        <f>Sheet1!A34</f>
        <v>0</v>
      </c>
    </row>
    <row r="35" spans="1:5" ht="12.75">
      <c r="A35" s="68">
        <f>Sheet1!A35</f>
        <v>0</v>
      </c>
      <c r="B35" s="1">
        <f>Sheet1!V35-Sheet1!B35</f>
        <v>2.902788644182749</v>
      </c>
      <c r="C35" s="1">
        <f>Sheet1!AU35-Sheet1!B35</f>
        <v>-0.42689135581724713</v>
      </c>
      <c r="D35" s="1">
        <f>Sheet1!BS35-Sheet1!B35</f>
        <v>-0.31496438588820297</v>
      </c>
      <c r="E35" s="68">
        <f>Sheet1!A35</f>
        <v>0</v>
      </c>
    </row>
    <row r="36" spans="1:5" ht="12.75">
      <c r="A36" s="68">
        <f>Sheet1!A36</f>
        <v>0</v>
      </c>
      <c r="B36" s="1">
        <f>Sheet1!V36-Sheet1!B36</f>
        <v>0.4022820091252868</v>
      </c>
      <c r="C36" s="1">
        <f>Sheet1!AU36-Sheet1!B36</f>
        <v>0.6236520091252657</v>
      </c>
      <c r="D36" s="1">
        <f>Sheet1!BS36-Sheet1!B36</f>
        <v>0.3093145457675064</v>
      </c>
      <c r="E36" s="68">
        <f>Sheet1!A36</f>
        <v>0</v>
      </c>
    </row>
    <row r="37" spans="1:5" ht="12.75">
      <c r="A37" s="68">
        <f>Sheet1!A37</f>
        <v>0</v>
      </c>
      <c r="B37" s="1">
        <f>Sheet1!V37-Sheet1!B37</f>
        <v>0.847651210027351</v>
      </c>
      <c r="C37" s="1">
        <f>Sheet1!AU37-Sheet1!B37</f>
        <v>0.05999121002733432</v>
      </c>
      <c r="D37" s="1">
        <f>Sheet1!BS37-Sheet1!B37</f>
        <v>0.11157853777976356</v>
      </c>
      <c r="E37" s="68">
        <f>Sheet1!A37</f>
        <v>0</v>
      </c>
    </row>
    <row r="38" spans="1:5" ht="12.75">
      <c r="A38" s="68">
        <f>Sheet1!A38</f>
        <v>0</v>
      </c>
      <c r="B38" s="1">
        <f>Sheet1!V38-Sheet1!B38</f>
        <v>0</v>
      </c>
      <c r="C38" s="1">
        <f>Sheet1!AU38-Sheet1!B38</f>
        <v>0</v>
      </c>
      <c r="D38" s="1">
        <f>Sheet1!BS38-Sheet1!B38</f>
        <v>0</v>
      </c>
      <c r="E38" s="68">
        <f>Sheet1!A38</f>
        <v>0</v>
      </c>
    </row>
    <row r="39" spans="1:5" ht="12.75">
      <c r="A39" s="68">
        <f>Sheet1!A39</f>
        <v>0</v>
      </c>
      <c r="B39" s="1">
        <f>Sheet1!V39-Sheet1!B39</f>
        <v>1.918119240954951</v>
      </c>
      <c r="C39" s="1">
        <f>Sheet1!AU39-Sheet1!B39</f>
        <v>0.5391992409549573</v>
      </c>
      <c r="D39" s="1">
        <f>Sheet1!BS39-Sheet1!B39</f>
        <v>0.32199597273870495</v>
      </c>
      <c r="E39" s="68">
        <f>Sheet1!A39</f>
        <v>0</v>
      </c>
    </row>
    <row r="40" spans="1:5" ht="12.75">
      <c r="A40" s="68">
        <f>Sheet1!A40</f>
        <v>0</v>
      </c>
      <c r="B40" s="1">
        <f>Sheet1!V40-Sheet1!B40</f>
        <v>-0.5416506280621434</v>
      </c>
      <c r="C40" s="1">
        <f>Sheet1!AU40-Sheet1!B40</f>
        <v>-0.14257062806211707</v>
      </c>
      <c r="D40" s="1">
        <f>Sheet1!BS40-Sheet1!B40</f>
        <v>-0.022821199939926373</v>
      </c>
      <c r="E40" s="68">
        <f>Sheet1!A40</f>
        <v>0</v>
      </c>
    </row>
    <row r="41" spans="1:5" ht="12.75">
      <c r="A41" t="s">
        <v>182</v>
      </c>
      <c r="B41" s="1">
        <f>Sheet1!V41-Sheet1!B41</f>
        <v>1.374434699401263</v>
      </c>
      <c r="C41" s="1">
        <f>Sheet1!AU41-Sheet1!B41</f>
        <v>1.2117346994012337</v>
      </c>
      <c r="D41" s="1">
        <f>Sheet1!BS41-Sheet1!B41</f>
        <v>0.5006885100521004</v>
      </c>
      <c r="E41" s="68">
        <f>Sheet1!A41</f>
        <v>0</v>
      </c>
    </row>
    <row r="42" spans="1:5" ht="12.75">
      <c r="A42" s="68">
        <f>Sheet1!A42</f>
        <v>0</v>
      </c>
      <c r="B42" s="1">
        <f>Sheet1!V42-Sheet1!B42</f>
        <v>4.017369023127799</v>
      </c>
      <c r="C42" s="1">
        <f>Sheet1!AU42-Sheet1!B42</f>
        <v>-0.24003097687216268</v>
      </c>
      <c r="D42" s="1">
        <f>Sheet1!BS42-Sheet1!B42</f>
        <v>-0.1728615993011431</v>
      </c>
      <c r="E42" s="68">
        <f>Sheet1!A42</f>
        <v>0</v>
      </c>
    </row>
    <row r="43" spans="1:5" ht="12.75">
      <c r="A43" s="68">
        <f>Sheet1!A43</f>
        <v>0</v>
      </c>
      <c r="B43" s="1">
        <f>Sheet1!V43-Sheet1!B43</f>
        <v>0.5352320825923016</v>
      </c>
      <c r="C43" s="1">
        <f>Sheet1!AU43-Sheet1!B43</f>
        <v>0.4244120825923119</v>
      </c>
      <c r="D43" s="1">
        <f>Sheet1!BS43-Sheet1!B43</f>
        <v>0.1051878355150393</v>
      </c>
      <c r="E43" s="68">
        <f>Sheet1!A43</f>
        <v>0</v>
      </c>
    </row>
    <row r="44" spans="1:5" ht="12.75">
      <c r="A44" s="68">
        <f>Sheet1!A44</f>
        <v>0</v>
      </c>
      <c r="B44" s="1">
        <f>Sheet1!V44-Sheet1!B44</f>
        <v>3.473016277918987</v>
      </c>
      <c r="C44" s="1">
        <f>Sheet1!AU44-Sheet1!B44</f>
        <v>0.44955627791892994</v>
      </c>
      <c r="D44" s="1">
        <f>Sheet1!BS44-Sheet1!B44</f>
        <v>0.24810418147080782</v>
      </c>
      <c r="E44" s="68">
        <f>Sheet1!A44</f>
        <v>0</v>
      </c>
    </row>
    <row r="45" spans="1:5" ht="12.75">
      <c r="A45" s="68">
        <f>Sheet1!A45</f>
        <v>0</v>
      </c>
      <c r="B45" s="1">
        <f>Sheet1!V45-Sheet1!B45</f>
        <v>-0.4275569128701022</v>
      </c>
      <c r="C45" s="1">
        <f>Sheet1!AU45-Sheet1!B45</f>
        <v>-0.47565691287007894</v>
      </c>
      <c r="D45" s="1">
        <f>Sheet1!BS45-Sheet1!B45</f>
        <v>-0.09137949621032249</v>
      </c>
      <c r="E45" s="68">
        <f>Sheet1!A45</f>
        <v>0</v>
      </c>
    </row>
    <row r="46" spans="1:5" ht="12.75">
      <c r="A46" s="68">
        <f>Sheet1!A46</f>
        <v>0</v>
      </c>
      <c r="B46" s="1">
        <f>Sheet1!V46-Sheet1!B46</f>
        <v>2.5717685669959565</v>
      </c>
      <c r="C46" s="1">
        <f>Sheet1!AU46-Sheet1!B46</f>
        <v>1.2124085669959754</v>
      </c>
      <c r="D46" s="1">
        <f>Sheet1!BS46-Sheet1!B46</f>
        <v>0.3006953629563327</v>
      </c>
      <c r="E46" s="68">
        <f>Sheet1!A46</f>
        <v>0</v>
      </c>
    </row>
    <row r="47" spans="1:5" ht="12.75">
      <c r="A47" s="68">
        <f>Sheet1!A47</f>
        <v>0</v>
      </c>
      <c r="B47" s="1">
        <f>Sheet1!V47-Sheet1!B47</f>
        <v>5.805577288365441</v>
      </c>
      <c r="C47" s="1">
        <f>Sheet1!AU47-Sheet1!B47</f>
        <v>-0.8537827116345511</v>
      </c>
      <c r="D47" s="1">
        <f>Sheet1!BS47-Sheet1!B47</f>
        <v>-0.6299287717764628</v>
      </c>
      <c r="E47" s="68">
        <f>Sheet1!A47</f>
        <v>0</v>
      </c>
    </row>
    <row r="48" spans="1:5" ht="12.75">
      <c r="A48" s="68">
        <f>Sheet1!A48</f>
        <v>0</v>
      </c>
      <c r="B48" s="1">
        <f>Sheet1!V48-Sheet1!B48</f>
        <v>0.8045640182505167</v>
      </c>
      <c r="C48" s="1">
        <f>Sheet1!AU48-Sheet1!B48</f>
        <v>1.2473040182504747</v>
      </c>
      <c r="D48" s="1">
        <f>Sheet1!BS48-Sheet1!B48</f>
        <v>0.6186290915349559</v>
      </c>
      <c r="E48" s="68">
        <f>Sheet1!A48</f>
        <v>0</v>
      </c>
    </row>
    <row r="49" spans="1:5" ht="12.75">
      <c r="A49" s="68">
        <f>Sheet1!A49</f>
        <v>0</v>
      </c>
      <c r="B49" s="1">
        <f>Sheet1!V49-Sheet1!B49</f>
        <v>1.6953024200546452</v>
      </c>
      <c r="C49" s="1">
        <f>Sheet1!AU49-Sheet1!B49</f>
        <v>0.1199824200546118</v>
      </c>
      <c r="D49" s="1">
        <f>Sheet1!BS49-Sheet1!B49</f>
        <v>0.22315707555947029</v>
      </c>
      <c r="E49" s="68">
        <f>Sheet1!A49</f>
        <v>0</v>
      </c>
    </row>
    <row r="50" spans="1:5" ht="12.75">
      <c r="A50" s="68">
        <f>Sheet1!A50</f>
        <v>0</v>
      </c>
      <c r="B50" s="1">
        <f>Sheet1!V50-Sheet1!B50</f>
        <v>0</v>
      </c>
      <c r="C50" s="1">
        <f>Sheet1!AU50-Sheet1!B50</f>
        <v>0</v>
      </c>
      <c r="D50" s="1">
        <f>Sheet1!BS50-Sheet1!B50</f>
        <v>0</v>
      </c>
      <c r="E50" s="68">
        <f>Sheet1!A50</f>
        <v>0</v>
      </c>
    </row>
    <row r="51" spans="1:5" ht="12.75">
      <c r="A51" s="68">
        <f>Sheet1!A51</f>
        <v>0</v>
      </c>
      <c r="B51" s="1">
        <f>Sheet1!V51-Sheet1!B51</f>
        <v>3.836238481909845</v>
      </c>
      <c r="C51" s="1">
        <f>Sheet1!AU51-Sheet1!B51</f>
        <v>1.0783984819098578</v>
      </c>
      <c r="D51" s="1">
        <f>Sheet1!BS51-Sheet1!B51</f>
        <v>0.6439919454773531</v>
      </c>
      <c r="E51" s="68">
        <f>Sheet1!A51</f>
        <v>0</v>
      </c>
    </row>
    <row r="52" spans="1:5" ht="12.75">
      <c r="A52" s="68">
        <f>Sheet1!A52</f>
        <v>0</v>
      </c>
      <c r="B52" s="1">
        <f>Sheet1!V52-Sheet1!B52</f>
        <v>-1.0833012561244004</v>
      </c>
      <c r="C52" s="1">
        <f>Sheet1!AU52-Sheet1!B52</f>
        <v>-0.2851412561243478</v>
      </c>
      <c r="D52" s="1">
        <f>Sheet1!BS52-Sheet1!B52</f>
        <v>-0.04564239987996643</v>
      </c>
      <c r="E52" s="68">
        <f>Sheet1!A52</f>
        <v>0</v>
      </c>
    </row>
    <row r="53" spans="1:5" ht="12.75">
      <c r="A53" t="s">
        <v>183</v>
      </c>
      <c r="B53" s="1">
        <f>Sheet1!V53-Sheet1!B53</f>
        <v>2.7488693988024124</v>
      </c>
      <c r="C53" s="1">
        <f>Sheet1!AU53-Sheet1!B53</f>
        <v>2.4234693988023537</v>
      </c>
      <c r="D53" s="1">
        <f>Sheet1!BS53-Sheet1!B53</f>
        <v>1.001377020104087</v>
      </c>
      <c r="E53" s="68">
        <f>Sheet1!A53</f>
        <v>0</v>
      </c>
    </row>
    <row r="54" spans="1:5" ht="12.75">
      <c r="A54" s="68">
        <f>Sheet1!A54</f>
        <v>0</v>
      </c>
      <c r="B54" s="1">
        <f>Sheet1!V54-Sheet1!B54</f>
        <v>8.03473804625537</v>
      </c>
      <c r="C54" s="1">
        <f>Sheet1!AU54-Sheet1!B54</f>
        <v>-0.48006195374455274</v>
      </c>
      <c r="D54" s="1">
        <f>Sheet1!BS54-Sheet1!B54</f>
        <v>-0.34572319860251355</v>
      </c>
      <c r="E54" s="68">
        <f>Sheet1!A54</f>
        <v>0</v>
      </c>
    </row>
    <row r="55" spans="1:5" ht="12.75">
      <c r="A55" s="68">
        <f>Sheet1!A55</f>
        <v>0</v>
      </c>
      <c r="B55" s="1">
        <f>Sheet1!V55-Sheet1!B55</f>
        <v>1.0704641651843758</v>
      </c>
      <c r="C55" s="1">
        <f>Sheet1!AU55-Sheet1!B55</f>
        <v>0.8488241651843964</v>
      </c>
      <c r="D55" s="1">
        <f>Sheet1!BS55-Sheet1!B55</f>
        <v>0.21037567102985122</v>
      </c>
      <c r="E55" s="68">
        <f>Sheet1!A55</f>
        <v>0</v>
      </c>
    </row>
    <row r="56" spans="1:5" ht="12.75">
      <c r="A56" s="68">
        <f>Sheet1!A56</f>
        <v>0</v>
      </c>
      <c r="B56" s="1">
        <f>Sheet1!V56-Sheet1!B56</f>
        <v>6.946032555837633</v>
      </c>
      <c r="C56" s="1">
        <f>Sheet1!AU56-Sheet1!B56</f>
        <v>0.8991125558375188</v>
      </c>
      <c r="D56" s="1">
        <f>Sheet1!BS56-Sheet1!B56</f>
        <v>0.49620836294127457</v>
      </c>
      <c r="E56" s="68">
        <f>Sheet1!A56</f>
        <v>0</v>
      </c>
    </row>
    <row r="57" spans="1:5" ht="12.75">
      <c r="A57" s="68">
        <f>Sheet1!A57</f>
        <v>0</v>
      </c>
      <c r="B57" s="1">
        <f>Sheet1!V57-Sheet1!B57</f>
        <v>-0.8551138257405455</v>
      </c>
      <c r="C57" s="1">
        <f>Sheet1!AU57-Sheet1!B57</f>
        <v>-0.9513138257404989</v>
      </c>
      <c r="D57" s="1">
        <f>Sheet1!BS57-Sheet1!B57</f>
        <v>-0.18275899242098603</v>
      </c>
      <c r="E57" s="68">
        <f>Sheet1!A57</f>
        <v>0</v>
      </c>
    </row>
    <row r="58" spans="1:5" ht="12.75">
      <c r="A58" s="68">
        <f>Sheet1!A58</f>
        <v>0</v>
      </c>
      <c r="B58" s="1">
        <f>Sheet1!V58-Sheet1!B58</f>
        <v>5.143537133991572</v>
      </c>
      <c r="C58" s="1">
        <f>Sheet1!AU58-Sheet1!B58</f>
        <v>2.42481713399161</v>
      </c>
      <c r="D58" s="1">
        <f>Sheet1!BS58-Sheet1!B58</f>
        <v>0.6013907259123243</v>
      </c>
      <c r="E58" s="68">
        <f>Sheet1!A58</f>
        <v>0</v>
      </c>
    </row>
    <row r="59" spans="1:5" ht="12.75">
      <c r="A59" s="68">
        <f>Sheet1!A59</f>
        <v>0</v>
      </c>
      <c r="B59" s="1">
        <f>Sheet1!V59-Sheet1!B59</f>
        <v>11.611154576730428</v>
      </c>
      <c r="C59" s="1">
        <f>Sheet1!AU59-Sheet1!B59</f>
        <v>-1.707565423269557</v>
      </c>
      <c r="D59" s="1">
        <f>Sheet1!BS59-Sheet1!B59</f>
        <v>-1.2598575435533803</v>
      </c>
      <c r="E59" s="68">
        <f>Sheet1!A59</f>
        <v>0</v>
      </c>
    </row>
    <row r="60" spans="1:5" ht="12.75">
      <c r="A60" s="68">
        <f>Sheet1!A60</f>
        <v>0</v>
      </c>
      <c r="B60" s="1">
        <f>Sheet1!V60-Sheet1!B60</f>
        <v>1.6091280365005787</v>
      </c>
      <c r="C60" s="1">
        <f>Sheet1!AU60-Sheet1!B60</f>
        <v>2.4946080365004946</v>
      </c>
      <c r="D60" s="1">
        <f>Sheet1!BS60-Sheet1!B60</f>
        <v>1.2372581830694571</v>
      </c>
      <c r="E60" s="68">
        <f>Sheet1!A60</f>
        <v>0</v>
      </c>
    </row>
    <row r="61" spans="1:5" ht="12.75">
      <c r="A61" s="68">
        <f>Sheet1!A61</f>
        <v>0</v>
      </c>
      <c r="B61" s="1">
        <f>Sheet1!V61-Sheet1!B61</f>
        <v>3.3906048401088356</v>
      </c>
      <c r="C61" s="1">
        <f>Sheet1!AU61-Sheet1!B61</f>
        <v>0.23996484010876884</v>
      </c>
      <c r="D61" s="1">
        <f>Sheet1!BS61-Sheet1!B61</f>
        <v>0.4463141511184858</v>
      </c>
      <c r="E61" s="68">
        <f>Sheet1!A61</f>
        <v>0</v>
      </c>
    </row>
    <row r="62" spans="1:5" ht="12.75">
      <c r="A62" s="68">
        <f>Sheet1!A62</f>
        <v>0</v>
      </c>
      <c r="B62" s="1">
        <f>Sheet1!V62-Sheet1!B62</f>
        <v>0</v>
      </c>
      <c r="C62" s="1">
        <f>Sheet1!AU62-Sheet1!B62</f>
        <v>0</v>
      </c>
      <c r="D62" s="1">
        <f>Sheet1!BS62-Sheet1!B62</f>
        <v>0</v>
      </c>
      <c r="E62" s="68">
        <f>Sheet1!A62</f>
        <v>0</v>
      </c>
    </row>
    <row r="63" spans="1:5" ht="12.75">
      <c r="A63" s="68">
        <f>Sheet1!A63</f>
        <v>0</v>
      </c>
      <c r="B63" s="1">
        <f>Sheet1!V63-Sheet1!B63</f>
        <v>7.672476963819008</v>
      </c>
      <c r="C63" s="1">
        <f>Sheet1!AU63-Sheet1!B63</f>
        <v>2.1567969638190334</v>
      </c>
      <c r="D63" s="1">
        <f>Sheet1!BS63-Sheet1!B63</f>
        <v>1.287983890954024</v>
      </c>
      <c r="E63" s="68">
        <f>Sheet1!A63</f>
        <v>0</v>
      </c>
    </row>
    <row r="64" spans="1:5" ht="12.75">
      <c r="A64" s="68">
        <f>Sheet1!A64</f>
        <v>0</v>
      </c>
      <c r="B64" s="1">
        <f>Sheet1!V64-Sheet1!B64</f>
        <v>-2.166602512249483</v>
      </c>
      <c r="C64" s="1">
        <f>Sheet1!AU64-Sheet1!B64</f>
        <v>-0.5702825122493778</v>
      </c>
      <c r="D64" s="1">
        <f>Sheet1!BS64-Sheet1!B64</f>
        <v>-0.09128479976061499</v>
      </c>
      <c r="E64" s="68">
        <f>Sheet1!A64</f>
        <v>0</v>
      </c>
    </row>
    <row r="65" spans="1:5" ht="12.75">
      <c r="A65" s="68">
        <f>Sheet1!A65</f>
        <v>0</v>
      </c>
      <c r="B65" s="1">
        <f>Sheet1!V65-Sheet1!B65</f>
        <v>5.497738797604143</v>
      </c>
      <c r="C65" s="1">
        <f>Sheet1!AU65-Sheet1!B65</f>
        <v>4.846938797604025</v>
      </c>
      <c r="D65" s="1">
        <f>Sheet1!BS65-Sheet1!B65</f>
        <v>2.002754040207492</v>
      </c>
      <c r="E65" s="68">
        <f>Sheet1!A65</f>
        <v>0</v>
      </c>
    </row>
    <row r="66" spans="1:5" ht="12.75">
      <c r="A66" s="68">
        <f>Sheet1!A66</f>
        <v>0</v>
      </c>
      <c r="B66" s="1">
        <f>Sheet1!V66-Sheet1!B66</f>
        <v>16.069476092510058</v>
      </c>
      <c r="C66" s="1">
        <f>Sheet1!AU66-Sheet1!B66</f>
        <v>-0.9601239074897876</v>
      </c>
      <c r="D66" s="1">
        <f>Sheet1!BS66-Sheet1!B66</f>
        <v>-0.6914463972057092</v>
      </c>
      <c r="E66" s="68">
        <f>Sheet1!A66</f>
        <v>0</v>
      </c>
    </row>
    <row r="67" spans="1:5" ht="12.75">
      <c r="A67" s="68">
        <f>Sheet1!A67</f>
        <v>0</v>
      </c>
      <c r="B67" s="1">
        <f>Sheet1!V67-Sheet1!B67</f>
        <v>2.1409283303680695</v>
      </c>
      <c r="C67" s="1">
        <f>Sheet1!AU67-Sheet1!B67</f>
        <v>1.6976483303681107</v>
      </c>
      <c r="D67" s="1">
        <f>Sheet1!BS67-Sheet1!B67</f>
        <v>0.4207513420590203</v>
      </c>
      <c r="E67" s="68">
        <f>Sheet1!A67</f>
        <v>0</v>
      </c>
    </row>
    <row r="68" spans="1:5" ht="12.75">
      <c r="A68" s="68">
        <f>Sheet1!A68</f>
        <v>0</v>
      </c>
      <c r="B68" s="1">
        <f>Sheet1!V68-Sheet1!B68</f>
        <v>13.892065111674583</v>
      </c>
      <c r="C68" s="1">
        <f>Sheet1!AU68-Sheet1!B68</f>
        <v>1.7982251116743555</v>
      </c>
      <c r="D68" s="1">
        <f>Sheet1!BS68-Sheet1!B68</f>
        <v>0.992416725881867</v>
      </c>
      <c r="E68" s="68">
        <f>Sheet1!A68</f>
        <v>0</v>
      </c>
    </row>
    <row r="69" spans="1:5" ht="12.75">
      <c r="A69" s="68">
        <f>Sheet1!A69</f>
        <v>0</v>
      </c>
      <c r="B69" s="1">
        <f>Sheet1!V69-Sheet1!B69</f>
        <v>-1.7102276514817731</v>
      </c>
      <c r="C69" s="1">
        <f>Sheet1!AU69-Sheet1!B69</f>
        <v>-1.90262765148168</v>
      </c>
      <c r="D69" s="1">
        <f>Sheet1!BS69-Sheet1!B69</f>
        <v>-0.3655179848426542</v>
      </c>
      <c r="E69" s="68">
        <f>Sheet1!A69</f>
        <v>0</v>
      </c>
    </row>
    <row r="70" spans="1:5" ht="12.75">
      <c r="A70" s="68">
        <f>Sheet1!A70</f>
        <v>0</v>
      </c>
      <c r="B70" s="1">
        <f>Sheet1!V70-Sheet1!B70</f>
        <v>10.287074267982234</v>
      </c>
      <c r="C70" s="1">
        <f>Sheet1!AU70-Sheet1!B70</f>
        <v>4.84963426798231</v>
      </c>
      <c r="D70" s="1">
        <f>Sheet1!BS70-Sheet1!B70</f>
        <v>1.2027814518237392</v>
      </c>
      <c r="E70" s="68">
        <f>Sheet1!A70</f>
        <v>0</v>
      </c>
    </row>
    <row r="71" spans="1:5" ht="12.75">
      <c r="A71" s="68">
        <f>Sheet1!A71</f>
        <v>0</v>
      </c>
      <c r="B71" s="1">
        <f>Sheet1!V71-Sheet1!B71</f>
        <v>23.222309153459946</v>
      </c>
      <c r="C71" s="1">
        <f>Sheet1!AU71-Sheet1!B71</f>
        <v>-3.4151308465400234</v>
      </c>
      <c r="D71" s="1">
        <f>Sheet1!BS71-Sheet1!B71</f>
        <v>-2.51971508710767</v>
      </c>
      <c r="E71" s="68">
        <f>Sheet1!A71</f>
        <v>0</v>
      </c>
    </row>
    <row r="72" spans="1:5" ht="12.75">
      <c r="A72" s="68">
        <f>Sheet1!A72</f>
        <v>0</v>
      </c>
      <c r="B72" s="1">
        <f>Sheet1!V72-Sheet1!B72</f>
        <v>3.218256073000248</v>
      </c>
      <c r="C72" s="1">
        <f>Sheet1!AU72-Sheet1!B72</f>
        <v>4.98921607300008</v>
      </c>
      <c r="D72" s="1">
        <f>Sheet1!BS72-Sheet1!B72</f>
        <v>2.4745163661380047</v>
      </c>
      <c r="E72" s="68">
        <f>Sheet1!A72</f>
        <v>0</v>
      </c>
    </row>
    <row r="73" spans="1:5" ht="12.75">
      <c r="A73" s="68">
        <f>Sheet1!A73</f>
        <v>0</v>
      </c>
      <c r="B73" s="1">
        <f>Sheet1!V73-Sheet1!B73</f>
        <v>6.781209680216534</v>
      </c>
      <c r="C73" s="1">
        <f>Sheet1!AU73-Sheet1!B73</f>
        <v>0.4799296802164008</v>
      </c>
      <c r="D73" s="1">
        <f>Sheet1!BS73-Sheet1!B73</f>
        <v>0.8926283022358348</v>
      </c>
      <c r="E73" s="68">
        <f>Sheet1!A73</f>
        <v>0</v>
      </c>
    </row>
    <row r="74" spans="1:5" ht="12.75">
      <c r="A74" s="68">
        <f>Sheet1!A74</f>
        <v>0</v>
      </c>
      <c r="B74" s="1">
        <f>Sheet1!V74-Sheet1!B74</f>
        <v>0</v>
      </c>
      <c r="C74" s="1">
        <f>Sheet1!AU74-Sheet1!B74</f>
        <v>0</v>
      </c>
      <c r="D74" s="1">
        <f>Sheet1!BS74-Sheet1!B74</f>
        <v>0</v>
      </c>
      <c r="E74" s="68">
        <f>Sheet1!A74</f>
        <v>0</v>
      </c>
    </row>
    <row r="75" spans="1:5" ht="12.75">
      <c r="A75" s="68">
        <f>Sheet1!A75</f>
        <v>0</v>
      </c>
      <c r="B75" s="1">
        <f>Sheet1!V75-Sheet1!B75</f>
        <v>15.34495392763688</v>
      </c>
      <c r="C75" s="1">
        <f>Sheet1!AU75-Sheet1!B75</f>
        <v>4.31359392763693</v>
      </c>
      <c r="D75" s="1">
        <f>Sheet1!BS75-Sheet1!B75</f>
        <v>2.575967781906911</v>
      </c>
      <c r="E75" s="68">
        <f>Sheet1!A75</f>
        <v>0</v>
      </c>
    </row>
    <row r="76" spans="1:5" ht="12.75">
      <c r="A76" s="68">
        <f>Sheet1!A76</f>
        <v>0</v>
      </c>
      <c r="B76" s="1">
        <f>Sheet1!V76-Sheet1!B76</f>
        <v>-4.333205024500103</v>
      </c>
      <c r="C76" s="1">
        <f>Sheet1!AU76-Sheet1!B76</f>
        <v>-1.1405650244998924</v>
      </c>
      <c r="D76" s="1">
        <f>Sheet1!BS76-Sheet1!B76</f>
        <v>-0.18256959952236684</v>
      </c>
      <c r="E76" s="68">
        <f>Sheet1!A76</f>
        <v>0</v>
      </c>
    </row>
    <row r="77" spans="1:5" ht="12.75">
      <c r="A77" s="68">
        <f>Sheet1!A77</f>
        <v>0</v>
      </c>
      <c r="B77" s="1">
        <f>Sheet1!V77-Sheet1!B77</f>
        <v>10.995477595206921</v>
      </c>
      <c r="C77" s="1">
        <f>Sheet1!AU77-Sheet1!B77</f>
        <v>9.693877595206686</v>
      </c>
      <c r="D77" s="1">
        <f>Sheet1!BS77-Sheet1!B77</f>
        <v>4.00550808041362</v>
      </c>
      <c r="E77" s="68">
        <f>Sheet1!A77</f>
        <v>0</v>
      </c>
    </row>
    <row r="78" spans="1:5" ht="12.75">
      <c r="A78" s="68">
        <f>Sheet1!A78</f>
        <v>0</v>
      </c>
      <c r="B78" s="1">
        <f>Sheet1!V78-Sheet1!B78</f>
        <v>32.13895218501875</v>
      </c>
      <c r="C78" s="1">
        <f>Sheet1!AU78-Sheet1!B78</f>
        <v>-1.9202478149809394</v>
      </c>
      <c r="D78" s="1">
        <f>Sheet1!BS78-Sheet1!B78</f>
        <v>-1.3828927944127827</v>
      </c>
      <c r="E78" s="68">
        <f>Sheet1!A78</f>
        <v>0</v>
      </c>
    </row>
    <row r="79" spans="1:5" ht="12.75">
      <c r="A79" s="68">
        <f>Sheet1!A79</f>
        <v>0</v>
      </c>
      <c r="B79" s="1">
        <f>Sheet1!V79-Sheet1!B79</f>
        <v>4.281856660734775</v>
      </c>
      <c r="C79" s="1">
        <f>Sheet1!AU79-Sheet1!B79</f>
        <v>3.395296660734857</v>
      </c>
      <c r="D79" s="1">
        <f>Sheet1!BS79-Sheet1!B79</f>
        <v>0.8415026841166764</v>
      </c>
      <c r="E79" s="68">
        <f>Sheet1!A79</f>
        <v>0</v>
      </c>
    </row>
    <row r="80" spans="1:5" ht="12.75">
      <c r="A80" s="68">
        <f>Sheet1!A80</f>
        <v>0</v>
      </c>
      <c r="B80" s="1">
        <f>Sheet1!V80-Sheet1!B80</f>
        <v>27.784130223347802</v>
      </c>
      <c r="C80" s="1">
        <f>Sheet1!AU80-Sheet1!B80</f>
        <v>3.5964502233473468</v>
      </c>
      <c r="D80" s="1">
        <f>Sheet1!BS80-Sheet1!B80</f>
        <v>1.9848334517623698</v>
      </c>
      <c r="E80" s="68">
        <f>Sheet1!A80</f>
        <v>0</v>
      </c>
    </row>
    <row r="81" spans="1:5" ht="12.75">
      <c r="A81" s="68">
        <f>Sheet1!A81</f>
        <v>0</v>
      </c>
      <c r="B81" s="1">
        <f>Sheet1!V81-Sheet1!B81</f>
        <v>-3.4204553029649105</v>
      </c>
      <c r="C81" s="1">
        <f>Sheet1!AU81-Sheet1!B81</f>
        <v>-3.8052553029647243</v>
      </c>
      <c r="D81" s="1">
        <f>Sheet1!BS81-Sheet1!B81</f>
        <v>-0.7310359696866726</v>
      </c>
      <c r="E81" s="68">
        <f>Sheet1!A81</f>
        <v>0</v>
      </c>
    </row>
    <row r="82" spans="1:5" ht="12.75">
      <c r="A82" s="68">
        <f>Sheet1!A82</f>
        <v>0</v>
      </c>
      <c r="B82" s="1">
        <f>Sheet1!V82-Sheet1!B82</f>
        <v>20.574148535963104</v>
      </c>
      <c r="C82" s="1">
        <f>Sheet1!AU82-Sheet1!B82</f>
        <v>9.699268535963256</v>
      </c>
      <c r="D82" s="1">
        <f>Sheet1!BS82-Sheet1!B82</f>
        <v>2.405562903646114</v>
      </c>
      <c r="E82" s="68">
        <f>Sheet1!A82</f>
        <v>0</v>
      </c>
    </row>
    <row r="83" spans="1:5" ht="12.75">
      <c r="A83" s="68">
        <f>Sheet1!A83</f>
        <v>0</v>
      </c>
      <c r="B83" s="1">
        <f>Sheet1!V83-Sheet1!B83</f>
        <v>46.44461830691853</v>
      </c>
      <c r="C83" s="1">
        <f>Sheet1!AU83-Sheet1!B83</f>
        <v>-6.830261693081411</v>
      </c>
      <c r="D83" s="1">
        <f>Sheet1!BS83-Sheet1!B83</f>
        <v>-5.0394301742167045</v>
      </c>
      <c r="E83" s="68">
        <f>Sheet1!A83</f>
        <v>0</v>
      </c>
    </row>
    <row r="84" spans="1:5" ht="12.75">
      <c r="A84" s="68">
        <f>Sheet1!A84</f>
        <v>0</v>
      </c>
      <c r="B84" s="1">
        <f>Sheet1!V84-Sheet1!B84</f>
        <v>6.436512145998677</v>
      </c>
      <c r="C84" s="1">
        <f>Sheet1!AU84-Sheet1!B84</f>
        <v>9.97843214599834</v>
      </c>
      <c r="D84" s="1">
        <f>Sheet1!BS84-Sheet1!B84</f>
        <v>4.9490327322741905</v>
      </c>
      <c r="E84" s="68">
        <f>Sheet1!A84</f>
        <v>0</v>
      </c>
    </row>
    <row r="85" spans="1:5" ht="12.75">
      <c r="A85" s="68">
        <f>Sheet1!A85</f>
        <v>0</v>
      </c>
      <c r="B85" s="1">
        <f>Sheet1!V85-Sheet1!B85</f>
        <v>13.56241936043125</v>
      </c>
      <c r="C85" s="1">
        <f>Sheet1!AU85-Sheet1!B85</f>
        <v>0.9598593604309826</v>
      </c>
      <c r="D85" s="1">
        <f>Sheet1!BS85-Sheet1!B85</f>
        <v>1.7852566044698506</v>
      </c>
      <c r="E85" s="68">
        <f>Sheet1!A85</f>
        <v>0</v>
      </c>
    </row>
  </sheetData>
  <sheetProtection selectLockedCells="1" selectUnlockedCells="1"/>
  <conditionalFormatting sqref="B1:D6553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9"/>
  <sheetViews>
    <sheetView zoomScale="130" zoomScaleNormal="130" workbookViewId="0" topLeftCell="A475">
      <selection activeCell="G487" sqref="G487"/>
    </sheetView>
  </sheetViews>
  <sheetFormatPr defaultColWidth="12.57421875" defaultRowHeight="12.75"/>
  <cols>
    <col min="1" max="7" width="11.57421875" style="69" customWidth="1"/>
    <col min="8" max="16384" width="11.57421875" style="0" customWidth="1"/>
  </cols>
  <sheetData>
    <row r="1" spans="1:7" ht="12.75">
      <c r="A1" t="s">
        <v>184</v>
      </c>
      <c r="C1" s="69" t="s">
        <v>185</v>
      </c>
      <c r="E1" s="69" t="s">
        <v>186</v>
      </c>
      <c r="G1" s="69" t="s">
        <v>187</v>
      </c>
    </row>
    <row r="2" spans="1:7" ht="12.75">
      <c r="A2" s="69">
        <f>Sheet1!C2</f>
        <v>0</v>
      </c>
      <c r="C2" s="69">
        <f>Sheet1!W2</f>
        <v>0</v>
      </c>
      <c r="E2" s="69">
        <f>Sheet1!AV2</f>
        <v>0</v>
      </c>
      <c r="G2" s="69">
        <f>Sheet1!BT2</f>
        <v>0</v>
      </c>
    </row>
    <row r="3" spans="1:8" ht="12.75">
      <c r="A3" s="69">
        <f>Sheet1!C3</f>
        <v>0</v>
      </c>
      <c r="B3" s="69">
        <f>A3-A2</f>
        <v>0</v>
      </c>
      <c r="C3" s="69">
        <f>Sheet1!W3</f>
        <v>0</v>
      </c>
      <c r="D3" s="69">
        <f>C3-C2</f>
        <v>0</v>
      </c>
      <c r="E3" s="69">
        <f>Sheet1!AV3</f>
        <v>0</v>
      </c>
      <c r="F3" s="69">
        <f>E3-E2</f>
        <v>0</v>
      </c>
      <c r="G3" s="69">
        <f>Sheet1!BT3</f>
        <v>0</v>
      </c>
      <c r="H3" s="69">
        <f>G3-G2</f>
        <v>0</v>
      </c>
    </row>
    <row r="4" spans="1:8" ht="12.75">
      <c r="A4" s="69">
        <f>Sheet1!C4</f>
        <v>0</v>
      </c>
      <c r="B4" s="69">
        <f>A4-A3</f>
        <v>0</v>
      </c>
      <c r="C4" s="69">
        <f>Sheet1!W4</f>
        <v>0</v>
      </c>
      <c r="D4" s="69">
        <f>C4-C3</f>
        <v>0</v>
      </c>
      <c r="E4" s="69">
        <f>Sheet1!AV4</f>
        <v>0</v>
      </c>
      <c r="F4" s="69">
        <f>E4-E3</f>
        <v>0</v>
      </c>
      <c r="G4" s="69">
        <f>Sheet1!BT4</f>
        <v>0</v>
      </c>
      <c r="H4" s="69">
        <f>G4-G3</f>
        <v>0</v>
      </c>
    </row>
    <row r="5" spans="1:8" ht="12.75">
      <c r="A5" s="69">
        <f>Sheet1!C5</f>
        <v>0</v>
      </c>
      <c r="B5" s="69">
        <f>A5-A4</f>
        <v>0</v>
      </c>
      <c r="C5" s="69">
        <f>Sheet1!W5</f>
        <v>0</v>
      </c>
      <c r="D5" s="69">
        <f>C5-C4</f>
        <v>0</v>
      </c>
      <c r="E5" s="69">
        <f>Sheet1!AV5</f>
        <v>0</v>
      </c>
      <c r="F5" s="69">
        <f>E5-E4</f>
        <v>0</v>
      </c>
      <c r="G5" s="69">
        <f>Sheet1!BT5</f>
        <v>0</v>
      </c>
      <c r="H5" s="69">
        <f>G5-G4</f>
        <v>0</v>
      </c>
    </row>
    <row r="6" spans="1:8" ht="12.75">
      <c r="A6" s="69">
        <f>Sheet1!C6</f>
        <v>0</v>
      </c>
      <c r="B6" s="69">
        <f>A6-A5</f>
        <v>0</v>
      </c>
      <c r="C6" s="69">
        <f>Sheet1!W6</f>
        <v>0</v>
      </c>
      <c r="D6" s="69">
        <f>C6-C5</f>
        <v>0</v>
      </c>
      <c r="E6" s="69">
        <f>Sheet1!AV6</f>
        <v>0</v>
      </c>
      <c r="F6" s="69">
        <f>E6-E5</f>
        <v>0</v>
      </c>
      <c r="G6" s="69">
        <f>Sheet1!BT6</f>
        <v>0</v>
      </c>
      <c r="H6" s="69">
        <f>G6-G5</f>
        <v>0</v>
      </c>
    </row>
    <row r="7" spans="1:8" ht="12.75">
      <c r="A7" s="69">
        <f>Sheet1!C7</f>
        <v>0</v>
      </c>
      <c r="B7" s="69">
        <f>A7-A6</f>
        <v>0</v>
      </c>
      <c r="C7" s="69">
        <f>Sheet1!W7</f>
        <v>0</v>
      </c>
      <c r="D7" s="69">
        <f>C7-C6</f>
        <v>0</v>
      </c>
      <c r="E7" s="69">
        <f>Sheet1!AV7</f>
        <v>0</v>
      </c>
      <c r="F7" s="69">
        <f>E7-E6</f>
        <v>0</v>
      </c>
      <c r="G7" s="69">
        <f>Sheet1!BT7</f>
        <v>0</v>
      </c>
      <c r="H7" s="69">
        <f>G7-G6</f>
        <v>0</v>
      </c>
    </row>
    <row r="8" spans="1:8" ht="12.75">
      <c r="A8" s="69">
        <f>Sheet1!C8</f>
        <v>0</v>
      </c>
      <c r="B8" s="69">
        <f>A8-A7</f>
        <v>0</v>
      </c>
      <c r="C8" s="69">
        <f>Sheet1!W8</f>
        <v>0</v>
      </c>
      <c r="D8" s="69">
        <f>C8-C7</f>
        <v>0</v>
      </c>
      <c r="E8" s="69">
        <f>Sheet1!AV8</f>
        <v>0</v>
      </c>
      <c r="F8" s="69">
        <f>E8-E7</f>
        <v>0</v>
      </c>
      <c r="G8" s="69">
        <f>Sheet1!BT8</f>
        <v>0</v>
      </c>
      <c r="H8" s="69">
        <f>G8-G7</f>
        <v>0</v>
      </c>
    </row>
    <row r="9" spans="1:8" ht="12.75">
      <c r="A9" s="69">
        <f>Sheet1!C9</f>
        <v>0</v>
      </c>
      <c r="B9" s="69">
        <f>A9-A8</f>
        <v>0</v>
      </c>
      <c r="C9" s="69">
        <f>Sheet1!W9</f>
        <v>0</v>
      </c>
      <c r="D9" s="69">
        <f>C9-C8</f>
        <v>0</v>
      </c>
      <c r="E9" s="69">
        <f>Sheet1!AV9</f>
        <v>0</v>
      </c>
      <c r="F9" s="69">
        <f>E9-E8</f>
        <v>0</v>
      </c>
      <c r="G9" s="69">
        <f>Sheet1!BT9</f>
        <v>0</v>
      </c>
      <c r="H9" s="69">
        <f>G9-G8</f>
        <v>0</v>
      </c>
    </row>
    <row r="10" spans="1:8" ht="12.75">
      <c r="A10" s="69">
        <f>Sheet1!C10</f>
        <v>0</v>
      </c>
      <c r="B10" s="69">
        <f>A10-A9</f>
        <v>0</v>
      </c>
      <c r="C10" s="69">
        <f>Sheet1!W10</f>
        <v>0</v>
      </c>
      <c r="D10" s="69">
        <f>C10-C9</f>
        <v>0</v>
      </c>
      <c r="E10" s="69">
        <f>Sheet1!AV10</f>
        <v>0</v>
      </c>
      <c r="F10" s="69">
        <f>E10-E9</f>
        <v>0</v>
      </c>
      <c r="G10" s="69">
        <f>Sheet1!BT10</f>
        <v>0</v>
      </c>
      <c r="H10" s="69">
        <f>G10-G9</f>
        <v>0</v>
      </c>
    </row>
    <row r="11" spans="1:8" ht="12.75">
      <c r="A11" s="69">
        <f>Sheet1!C11</f>
        <v>0</v>
      </c>
      <c r="B11" s="69">
        <f>A11-A10</f>
        <v>0</v>
      </c>
      <c r="C11" s="69">
        <f>Sheet1!W11</f>
        <v>0</v>
      </c>
      <c r="D11" s="69">
        <f>C11-C10</f>
        <v>0</v>
      </c>
      <c r="E11" s="69">
        <f>Sheet1!AV11</f>
        <v>0</v>
      </c>
      <c r="F11" s="69">
        <f>E11-E10</f>
        <v>0</v>
      </c>
      <c r="G11" s="69">
        <f>Sheet1!BT11</f>
        <v>0</v>
      </c>
      <c r="H11" s="69">
        <f>G11-G10</f>
        <v>0</v>
      </c>
    </row>
    <row r="12" spans="1:8" ht="12.75">
      <c r="A12" s="69">
        <f>Sheet1!C12</f>
        <v>0</v>
      </c>
      <c r="B12" s="69">
        <f>A12-A11</f>
        <v>0</v>
      </c>
      <c r="C12" s="69">
        <f>Sheet1!W12</f>
        <v>0</v>
      </c>
      <c r="D12" s="69">
        <f>C12-C11</f>
        <v>0</v>
      </c>
      <c r="E12" s="69">
        <f>Sheet1!AV12</f>
        <v>0</v>
      </c>
      <c r="F12" s="69">
        <f>E12-E11</f>
        <v>0</v>
      </c>
      <c r="G12" s="69">
        <f>Sheet1!BT12</f>
        <v>0</v>
      </c>
      <c r="H12" s="69">
        <f>G12-G11</f>
        <v>0</v>
      </c>
    </row>
    <row r="13" spans="1:8" ht="12.75">
      <c r="A13" s="69">
        <f>Sheet1!C13</f>
        <v>0</v>
      </c>
      <c r="B13" s="69">
        <f>A13-A12</f>
        <v>0</v>
      </c>
      <c r="C13" s="69">
        <f>Sheet1!W13</f>
        <v>0</v>
      </c>
      <c r="D13" s="69">
        <f>C13-C12</f>
        <v>0</v>
      </c>
      <c r="E13" s="69">
        <f>Sheet1!AV13</f>
        <v>0</v>
      </c>
      <c r="F13" s="69">
        <f>E13-E12</f>
        <v>0</v>
      </c>
      <c r="G13" s="69">
        <f>Sheet1!BT13</f>
        <v>0</v>
      </c>
      <c r="H13" s="69">
        <f>G13-G12</f>
        <v>0</v>
      </c>
    </row>
    <row r="14" spans="1:8" ht="12.75">
      <c r="A14" s="69">
        <f>Sheet1!C14</f>
        <v>0</v>
      </c>
      <c r="B14" s="69">
        <f>A14-A13</f>
        <v>0</v>
      </c>
      <c r="C14" s="69">
        <f>Sheet1!W14</f>
        <v>0</v>
      </c>
      <c r="D14" s="69">
        <f>C14-C13</f>
        <v>0</v>
      </c>
      <c r="E14" s="69">
        <f>Sheet1!AV14</f>
        <v>0</v>
      </c>
      <c r="F14" s="69">
        <f>E14-E13</f>
        <v>0</v>
      </c>
      <c r="G14" s="69">
        <f>Sheet1!BT14</f>
        <v>0</v>
      </c>
      <c r="H14" s="69">
        <f>G14-G13</f>
        <v>0</v>
      </c>
    </row>
    <row r="15" spans="1:8" ht="12.75">
      <c r="A15" s="69">
        <f>Sheet1!F2</f>
        <v>0</v>
      </c>
      <c r="B15" s="69">
        <f>A15-A14</f>
        <v>0</v>
      </c>
      <c r="C15" s="69">
        <f>Sheet1!Z2</f>
        <v>0</v>
      </c>
      <c r="D15" s="69">
        <f>C15-C14</f>
        <v>0</v>
      </c>
      <c r="E15" s="69">
        <f>Sheet1!AY2</f>
        <v>0</v>
      </c>
      <c r="F15" s="69">
        <f>E15-E14</f>
        <v>0</v>
      </c>
      <c r="G15" s="69">
        <f>Sheet1!BW2</f>
        <v>0</v>
      </c>
      <c r="H15" s="69">
        <f>G15-G14</f>
        <v>0</v>
      </c>
    </row>
    <row r="16" spans="1:8" ht="12.75">
      <c r="A16" s="69">
        <f>Sheet1!C15</f>
        <v>0</v>
      </c>
      <c r="B16" s="69">
        <f>A16-A15</f>
        <v>0</v>
      </c>
      <c r="C16" s="69">
        <f>Sheet1!W15</f>
        <v>0</v>
      </c>
      <c r="D16" s="69">
        <f>C16-C15</f>
        <v>0</v>
      </c>
      <c r="E16" s="69">
        <f>Sheet1!AV15</f>
        <v>0</v>
      </c>
      <c r="F16" s="69">
        <f>E16-E15</f>
        <v>0</v>
      </c>
      <c r="G16" s="69">
        <f>Sheet1!BT15</f>
        <v>0</v>
      </c>
      <c r="H16" s="69">
        <f>G16-G15</f>
        <v>0</v>
      </c>
    </row>
    <row r="17" spans="1:8" ht="12.75">
      <c r="A17" s="69">
        <f>Sheet1!F3</f>
        <v>0</v>
      </c>
      <c r="B17" s="69">
        <f>A17-A16</f>
        <v>0</v>
      </c>
      <c r="C17" s="69">
        <f>Sheet1!Z3</f>
        <v>0</v>
      </c>
      <c r="D17" s="69">
        <f>C17-C16</f>
        <v>0</v>
      </c>
      <c r="E17" s="69">
        <f>Sheet1!AY3</f>
        <v>0</v>
      </c>
      <c r="F17" s="69">
        <f>E17-E16</f>
        <v>0</v>
      </c>
      <c r="G17" s="69">
        <f>Sheet1!BW3</f>
        <v>0</v>
      </c>
      <c r="H17" s="69">
        <f>G17-G16</f>
        <v>0</v>
      </c>
    </row>
    <row r="18" spans="1:8" ht="12.75">
      <c r="A18" s="69">
        <f>Sheet1!C16</f>
        <v>0</v>
      </c>
      <c r="B18" s="69">
        <f>A18-A17</f>
        <v>0</v>
      </c>
      <c r="C18" s="69">
        <f>Sheet1!W16</f>
        <v>0</v>
      </c>
      <c r="D18" s="69">
        <f>C18-C17</f>
        <v>0</v>
      </c>
      <c r="E18" s="69">
        <f>Sheet1!AV16</f>
        <v>0</v>
      </c>
      <c r="F18" s="69">
        <f>E18-E17</f>
        <v>0</v>
      </c>
      <c r="G18" s="69">
        <f>Sheet1!BT16</f>
        <v>0</v>
      </c>
      <c r="H18" s="69">
        <f>G18-G17</f>
        <v>0</v>
      </c>
    </row>
    <row r="19" spans="1:8" ht="12.75">
      <c r="A19" s="69">
        <f>Sheet1!F4</f>
        <v>0</v>
      </c>
      <c r="B19" s="69">
        <f>A19-A18</f>
        <v>0</v>
      </c>
      <c r="C19" s="69">
        <f>Sheet1!Z4</f>
        <v>0</v>
      </c>
      <c r="D19" s="69">
        <f>C19-C18</f>
        <v>0</v>
      </c>
      <c r="E19" s="69">
        <f>Sheet1!AY4</f>
        <v>0</v>
      </c>
      <c r="F19" s="69">
        <f>E19-E18</f>
        <v>0</v>
      </c>
      <c r="G19" s="69">
        <f>Sheet1!BW4</f>
        <v>0</v>
      </c>
      <c r="H19" s="69">
        <f>G19-G18</f>
        <v>0</v>
      </c>
    </row>
    <row r="20" spans="1:8" ht="12.75">
      <c r="A20" s="69">
        <f>Sheet1!C17</f>
        <v>0</v>
      </c>
      <c r="B20" s="69">
        <f>A20-A19</f>
        <v>0</v>
      </c>
      <c r="C20" s="69">
        <f>Sheet1!W17</f>
        <v>0</v>
      </c>
      <c r="D20" s="69">
        <f>C20-C19</f>
        <v>0</v>
      </c>
      <c r="E20" s="69">
        <f>Sheet1!AV17</f>
        <v>0</v>
      </c>
      <c r="F20" s="69">
        <f>E20-E19</f>
        <v>0</v>
      </c>
      <c r="G20" s="69">
        <f>Sheet1!BT17</f>
        <v>0</v>
      </c>
      <c r="H20" s="69">
        <f>G20-G19</f>
        <v>0</v>
      </c>
    </row>
    <row r="21" spans="1:8" ht="12.75">
      <c r="A21" s="69">
        <f>Sheet1!F5</f>
        <v>0</v>
      </c>
      <c r="B21" s="69">
        <f>A21-A20</f>
        <v>0</v>
      </c>
      <c r="C21" s="69">
        <f>Sheet1!Z5</f>
        <v>0</v>
      </c>
      <c r="D21" s="69">
        <f>C21-C20</f>
        <v>0</v>
      </c>
      <c r="E21" s="69">
        <f>Sheet1!AY5</f>
        <v>0</v>
      </c>
      <c r="F21" s="69">
        <f>E21-E20</f>
        <v>0</v>
      </c>
      <c r="G21" s="69">
        <f>Sheet1!BW5</f>
        <v>0</v>
      </c>
      <c r="H21" s="69">
        <f>G21-G20</f>
        <v>0</v>
      </c>
    </row>
    <row r="22" spans="1:8" ht="12.75">
      <c r="A22" s="69">
        <f>Sheet1!C18</f>
        <v>0</v>
      </c>
      <c r="B22" s="69">
        <f>A22-A21</f>
        <v>0</v>
      </c>
      <c r="C22" s="69">
        <f>Sheet1!W18</f>
        <v>0</v>
      </c>
      <c r="D22" s="69">
        <f>C22-C21</f>
        <v>0</v>
      </c>
      <c r="E22" s="69">
        <f>Sheet1!AV18</f>
        <v>0</v>
      </c>
      <c r="F22" s="69">
        <f>E22-E21</f>
        <v>0</v>
      </c>
      <c r="G22" s="69">
        <f>Sheet1!BT18</f>
        <v>0</v>
      </c>
      <c r="H22" s="69">
        <f>G22-G21</f>
        <v>0</v>
      </c>
    </row>
    <row r="23" spans="1:8" ht="12.75">
      <c r="A23" s="69">
        <f>Sheet1!F6</f>
        <v>0</v>
      </c>
      <c r="B23" s="69">
        <f>A23-A22</f>
        <v>0</v>
      </c>
      <c r="C23" s="69">
        <f>Sheet1!Z6</f>
        <v>0</v>
      </c>
      <c r="D23" s="69">
        <f>C23-C22</f>
        <v>0</v>
      </c>
      <c r="E23" s="69">
        <f>Sheet1!AY6</f>
        <v>0</v>
      </c>
      <c r="F23" s="69">
        <f>E23-E22</f>
        <v>0</v>
      </c>
      <c r="G23" s="69">
        <f>Sheet1!BW6</f>
        <v>0</v>
      </c>
      <c r="H23" s="69">
        <f>G23-G22</f>
        <v>0</v>
      </c>
    </row>
    <row r="24" spans="1:8" ht="12.75">
      <c r="A24" s="69">
        <f>Sheet1!C19</f>
        <v>0</v>
      </c>
      <c r="B24" s="69">
        <f>A24-A23</f>
        <v>0</v>
      </c>
      <c r="C24" s="69">
        <f>Sheet1!W19</f>
        <v>0</v>
      </c>
      <c r="D24" s="69">
        <f>C24-C23</f>
        <v>0</v>
      </c>
      <c r="E24" s="69">
        <f>Sheet1!AV19</f>
        <v>0</v>
      </c>
      <c r="F24" s="69">
        <f>E24-E23</f>
        <v>0</v>
      </c>
      <c r="G24" s="69">
        <f>Sheet1!BT19</f>
        <v>0</v>
      </c>
      <c r="H24" s="69">
        <f>G24-G23</f>
        <v>0</v>
      </c>
    </row>
    <row r="25" spans="1:8" ht="12.75">
      <c r="A25" s="69">
        <f>Sheet1!F7</f>
        <v>0</v>
      </c>
      <c r="B25" s="69">
        <f>A25-A24</f>
        <v>0</v>
      </c>
      <c r="C25" s="69">
        <f>Sheet1!Z7</f>
        <v>0</v>
      </c>
      <c r="D25" s="69">
        <f>C25-C24</f>
        <v>0</v>
      </c>
      <c r="E25" s="69">
        <f>Sheet1!AY7</f>
        <v>0</v>
      </c>
      <c r="F25" s="69">
        <f>E25-E24</f>
        <v>0</v>
      </c>
      <c r="G25" s="69">
        <f>Sheet1!BW7</f>
        <v>0</v>
      </c>
      <c r="H25" s="69">
        <f>G25-G24</f>
        <v>0</v>
      </c>
    </row>
    <row r="26" spans="1:8" ht="12.75">
      <c r="A26" s="69">
        <f>Sheet1!C20</f>
        <v>0</v>
      </c>
      <c r="B26" s="69">
        <f>A26-A25</f>
        <v>0</v>
      </c>
      <c r="C26" s="69">
        <f>Sheet1!W20</f>
        <v>0</v>
      </c>
      <c r="D26" s="69">
        <f>C26-C25</f>
        <v>0</v>
      </c>
      <c r="E26" s="69">
        <f>Sheet1!AV20</f>
        <v>0</v>
      </c>
      <c r="F26" s="69">
        <f>E26-E25</f>
        <v>0</v>
      </c>
      <c r="G26" s="69">
        <f>Sheet1!BT20</f>
        <v>0</v>
      </c>
      <c r="H26" s="69">
        <f>G26-G25</f>
        <v>0</v>
      </c>
    </row>
    <row r="27" spans="1:8" ht="12.75">
      <c r="A27" s="69">
        <f>Sheet1!F8</f>
        <v>0</v>
      </c>
      <c r="B27" s="69">
        <f>A27-A26</f>
        <v>0</v>
      </c>
      <c r="C27" s="69">
        <f>Sheet1!Z8</f>
        <v>0</v>
      </c>
      <c r="D27" s="69">
        <f>C27-C26</f>
        <v>0</v>
      </c>
      <c r="E27" s="69">
        <f>Sheet1!AY8</f>
        <v>0</v>
      </c>
      <c r="F27" s="69">
        <f>E27-E26</f>
        <v>0</v>
      </c>
      <c r="G27" s="69">
        <f>Sheet1!BW8</f>
        <v>0</v>
      </c>
      <c r="H27" s="69">
        <f>G27-G26</f>
        <v>0</v>
      </c>
    </row>
    <row r="28" spans="1:8" ht="12.75">
      <c r="A28" s="69">
        <f>Sheet1!C21</f>
        <v>0</v>
      </c>
      <c r="B28" s="69">
        <f>A28-A27</f>
        <v>0</v>
      </c>
      <c r="C28" s="69">
        <f>Sheet1!W21</f>
        <v>0</v>
      </c>
      <c r="D28" s="69">
        <f>C28-C27</f>
        <v>0</v>
      </c>
      <c r="E28" s="69">
        <f>Sheet1!AV21</f>
        <v>0</v>
      </c>
      <c r="F28" s="69">
        <f>E28-E27</f>
        <v>0</v>
      </c>
      <c r="G28" s="69">
        <f>Sheet1!BT21</f>
        <v>0</v>
      </c>
      <c r="H28" s="69">
        <f>G28-G27</f>
        <v>0</v>
      </c>
    </row>
    <row r="29" spans="1:8" ht="12.75">
      <c r="A29" s="69">
        <f>Sheet1!F9</f>
        <v>0</v>
      </c>
      <c r="B29" s="69">
        <f>A29-A28</f>
        <v>0</v>
      </c>
      <c r="C29" s="69">
        <f>Sheet1!Z9</f>
        <v>0</v>
      </c>
      <c r="D29" s="69">
        <f>C29-C28</f>
        <v>0</v>
      </c>
      <c r="E29" s="69">
        <f>Sheet1!AY9</f>
        <v>0</v>
      </c>
      <c r="F29" s="69">
        <f>E29-E28</f>
        <v>0</v>
      </c>
      <c r="G29" s="69">
        <f>Sheet1!BW9</f>
        <v>0</v>
      </c>
      <c r="H29" s="69">
        <f>G29-G28</f>
        <v>0</v>
      </c>
    </row>
    <row r="30" spans="1:8" ht="12.75">
      <c r="A30" s="69">
        <f>Sheet1!C22</f>
        <v>0</v>
      </c>
      <c r="B30" s="69">
        <f>A30-A29</f>
        <v>0</v>
      </c>
      <c r="C30" s="69">
        <f>Sheet1!W22</f>
        <v>0</v>
      </c>
      <c r="D30" s="69">
        <f>C30-C29</f>
        <v>0</v>
      </c>
      <c r="E30" s="69">
        <f>Sheet1!AV22</f>
        <v>0</v>
      </c>
      <c r="F30" s="69">
        <f>E30-E29</f>
        <v>0</v>
      </c>
      <c r="G30" s="69">
        <f>Sheet1!BT22</f>
        <v>0</v>
      </c>
      <c r="H30" s="69">
        <f>G30-G29</f>
        <v>0</v>
      </c>
    </row>
    <row r="31" spans="1:8" ht="12.75">
      <c r="A31" s="69">
        <f>Sheet1!F10</f>
        <v>0</v>
      </c>
      <c r="B31" s="69">
        <f>A31-A30</f>
        <v>0</v>
      </c>
      <c r="C31" s="69">
        <f>Sheet1!Z10</f>
        <v>0</v>
      </c>
      <c r="D31" s="69">
        <f>C31-C30</f>
        <v>0</v>
      </c>
      <c r="E31" s="69">
        <f>Sheet1!AY10</f>
        <v>0</v>
      </c>
      <c r="F31" s="69">
        <f>E31-E30</f>
        <v>0</v>
      </c>
      <c r="G31" s="69">
        <f>Sheet1!BW10</f>
        <v>0</v>
      </c>
      <c r="H31" s="69">
        <f>G31-G30</f>
        <v>0</v>
      </c>
    </row>
    <row r="32" spans="1:8" ht="12.75">
      <c r="A32" s="69">
        <f>Sheet1!C23</f>
        <v>0</v>
      </c>
      <c r="B32" s="69">
        <f>A32-A31</f>
        <v>0</v>
      </c>
      <c r="C32" s="69">
        <f>Sheet1!W23</f>
        <v>0</v>
      </c>
      <c r="D32" s="69">
        <f>C32-C31</f>
        <v>0</v>
      </c>
      <c r="E32" s="69">
        <f>Sheet1!AV23</f>
        <v>0</v>
      </c>
      <c r="F32" s="69">
        <f>E32-E31</f>
        <v>0</v>
      </c>
      <c r="G32" s="69">
        <f>Sheet1!BT23</f>
        <v>0</v>
      </c>
      <c r="H32" s="69">
        <f>G32-G31</f>
        <v>0</v>
      </c>
    </row>
    <row r="33" spans="1:8" ht="12.75">
      <c r="A33" s="69">
        <f>Sheet1!F11</f>
        <v>0</v>
      </c>
      <c r="B33" s="69">
        <f>A33-A32</f>
        <v>0</v>
      </c>
      <c r="C33" s="69">
        <f>Sheet1!Z11</f>
        <v>0</v>
      </c>
      <c r="D33" s="69">
        <f>C33-C32</f>
        <v>0</v>
      </c>
      <c r="E33" s="69">
        <f>Sheet1!AY11</f>
        <v>0</v>
      </c>
      <c r="F33" s="69">
        <f>E33-E32</f>
        <v>0</v>
      </c>
      <c r="G33" s="69">
        <f>Sheet1!BW11</f>
        <v>0</v>
      </c>
      <c r="H33" s="69">
        <f>G33-G32</f>
        <v>0</v>
      </c>
    </row>
    <row r="34" spans="1:8" ht="12.75">
      <c r="A34" s="69">
        <f>Sheet1!C24</f>
        <v>0</v>
      </c>
      <c r="B34" s="69">
        <f>A34-A33</f>
        <v>0</v>
      </c>
      <c r="C34" s="69">
        <f>Sheet1!W24</f>
        <v>0</v>
      </c>
      <c r="D34" s="69">
        <f>C34-C33</f>
        <v>0</v>
      </c>
      <c r="E34" s="69">
        <f>Sheet1!AV24</f>
        <v>0</v>
      </c>
      <c r="F34" s="69">
        <f>E34-E33</f>
        <v>0</v>
      </c>
      <c r="G34" s="69">
        <f>Sheet1!BT24</f>
        <v>0</v>
      </c>
      <c r="H34" s="69">
        <f>G34-G33</f>
        <v>0</v>
      </c>
    </row>
    <row r="35" spans="1:8" ht="12.75">
      <c r="A35" s="69">
        <f>Sheet1!F12</f>
        <v>0</v>
      </c>
      <c r="B35" s="69">
        <f>A35-A34</f>
        <v>0</v>
      </c>
      <c r="C35" s="69">
        <f>Sheet1!Z12</f>
        <v>0</v>
      </c>
      <c r="D35" s="69">
        <f>C35-C34</f>
        <v>0</v>
      </c>
      <c r="E35" s="69">
        <f>Sheet1!AY12</f>
        <v>0</v>
      </c>
      <c r="F35" s="69">
        <f>E35-E34</f>
        <v>0</v>
      </c>
      <c r="G35" s="69">
        <f>Sheet1!BW12</f>
        <v>0</v>
      </c>
      <c r="H35" s="69">
        <f>G35-G34</f>
        <v>0</v>
      </c>
    </row>
    <row r="36" spans="1:8" ht="12.75">
      <c r="A36" s="69">
        <f>Sheet1!C25</f>
        <v>0</v>
      </c>
      <c r="B36" s="69">
        <f>A36-A35</f>
        <v>0</v>
      </c>
      <c r="C36" s="69">
        <f>Sheet1!W25</f>
        <v>0</v>
      </c>
      <c r="D36" s="69">
        <f>C36-C35</f>
        <v>0</v>
      </c>
      <c r="E36" s="69">
        <f>Sheet1!AV25</f>
        <v>0</v>
      </c>
      <c r="F36" s="69">
        <f>E36-E35</f>
        <v>0</v>
      </c>
      <c r="G36" s="69">
        <f>Sheet1!BT25</f>
        <v>0</v>
      </c>
      <c r="H36" s="69">
        <f>G36-G35</f>
        <v>0</v>
      </c>
    </row>
    <row r="37" spans="1:8" ht="12.75">
      <c r="A37" s="69">
        <f>Sheet1!F13</f>
        <v>0</v>
      </c>
      <c r="B37" s="69">
        <f>A37-A36</f>
        <v>0</v>
      </c>
      <c r="C37" s="69">
        <f>Sheet1!Z13</f>
        <v>0</v>
      </c>
      <c r="D37" s="69">
        <f>C37-C36</f>
        <v>0</v>
      </c>
      <c r="E37" s="69">
        <f>Sheet1!AY13</f>
        <v>0</v>
      </c>
      <c r="F37" s="69">
        <f>E37-E36</f>
        <v>0</v>
      </c>
      <c r="G37" s="69">
        <f>Sheet1!BW13</f>
        <v>0</v>
      </c>
      <c r="H37" s="69">
        <f>G37-G36</f>
        <v>0</v>
      </c>
    </row>
    <row r="38" spans="1:8" ht="12.75">
      <c r="A38" s="69">
        <f>Sheet1!C26</f>
        <v>0</v>
      </c>
      <c r="B38" s="69">
        <f>A38-A37</f>
        <v>0</v>
      </c>
      <c r="C38" s="69">
        <f>Sheet1!W26</f>
        <v>0</v>
      </c>
      <c r="D38" s="69">
        <f>C38-C37</f>
        <v>0</v>
      </c>
      <c r="E38" s="69">
        <f>Sheet1!AV26</f>
        <v>0</v>
      </c>
      <c r="F38" s="69">
        <f>E38-E37</f>
        <v>0</v>
      </c>
      <c r="G38" s="69">
        <f>Sheet1!BT26</f>
        <v>0</v>
      </c>
      <c r="H38" s="69">
        <f>G38-G37</f>
        <v>0</v>
      </c>
    </row>
    <row r="39" spans="1:8" ht="12.75">
      <c r="A39" s="69">
        <f>Sheet1!F14</f>
        <v>0</v>
      </c>
      <c r="B39" s="69">
        <f>A39-A38</f>
        <v>0</v>
      </c>
      <c r="C39" s="69">
        <f>Sheet1!Z14</f>
        <v>0</v>
      </c>
      <c r="D39" s="69">
        <f>C39-C38</f>
        <v>0</v>
      </c>
      <c r="E39" s="69">
        <f>Sheet1!AY14</f>
        <v>0</v>
      </c>
      <c r="F39" s="69">
        <f>E39-E38</f>
        <v>0</v>
      </c>
      <c r="G39" s="69">
        <f>Sheet1!BW14</f>
        <v>0</v>
      </c>
      <c r="H39" s="69">
        <f>G39-G38</f>
        <v>0</v>
      </c>
    </row>
    <row r="40" spans="1:8" ht="12.75">
      <c r="A40" s="69">
        <f>Sheet1!M2</f>
        <v>0</v>
      </c>
      <c r="B40" s="69">
        <f>A40-A39</f>
        <v>0</v>
      </c>
      <c r="C40" s="69">
        <f>Sheet1!AG2</f>
        <v>0</v>
      </c>
      <c r="D40" s="69">
        <f>C40-C39</f>
        <v>0</v>
      </c>
      <c r="E40" s="69">
        <f>Sheet1!BF2</f>
        <v>0</v>
      </c>
      <c r="F40" s="69">
        <f>E40-E39</f>
        <v>0</v>
      </c>
      <c r="G40" s="69">
        <f>Sheet1!CD2</f>
        <v>0</v>
      </c>
      <c r="H40" s="69">
        <f>G40-G39</f>
        <v>0</v>
      </c>
    </row>
    <row r="41" spans="1:8" ht="12.75">
      <c r="A41" s="69">
        <f>Sheet1!C27</f>
        <v>0</v>
      </c>
      <c r="B41" s="69">
        <f>A41-A40</f>
        <v>0</v>
      </c>
      <c r="C41" s="69">
        <f>Sheet1!W27</f>
        <v>0</v>
      </c>
      <c r="D41" s="69">
        <f>C41-C40</f>
        <v>0</v>
      </c>
      <c r="E41" s="69">
        <f>Sheet1!AV27</f>
        <v>0</v>
      </c>
      <c r="F41" s="69">
        <f>E41-E40</f>
        <v>0</v>
      </c>
      <c r="G41" s="69">
        <f>Sheet1!BT27</f>
        <v>0</v>
      </c>
      <c r="H41" s="69">
        <f>G41-G40</f>
        <v>0</v>
      </c>
    </row>
    <row r="42" spans="1:8" ht="12.75">
      <c r="A42" s="69">
        <f>Sheet1!F15</f>
        <v>0</v>
      </c>
      <c r="B42" s="69">
        <f>A42-A41</f>
        <v>0</v>
      </c>
      <c r="C42" s="69">
        <f>Sheet1!Z15</f>
        <v>0</v>
      </c>
      <c r="D42" s="69">
        <f>C42-C41</f>
        <v>0</v>
      </c>
      <c r="E42" s="69">
        <f>Sheet1!AY15</f>
        <v>0</v>
      </c>
      <c r="F42" s="69">
        <f>E42-E41</f>
        <v>0</v>
      </c>
      <c r="G42" s="69">
        <f>Sheet1!BW15</f>
        <v>0</v>
      </c>
      <c r="H42" s="69">
        <f>G42-G41</f>
        <v>0</v>
      </c>
    </row>
    <row r="43" spans="1:8" ht="12.75">
      <c r="A43" s="69">
        <f>Sheet1!M3</f>
        <v>0</v>
      </c>
      <c r="B43" s="69">
        <f>A43-A42</f>
        <v>0</v>
      </c>
      <c r="C43" s="69">
        <f>Sheet1!AG3</f>
        <v>0</v>
      </c>
      <c r="D43" s="69">
        <f>C43-C42</f>
        <v>0</v>
      </c>
      <c r="E43" s="69">
        <f>Sheet1!BF3</f>
        <v>0</v>
      </c>
      <c r="F43" s="69">
        <f>E43-E42</f>
        <v>0</v>
      </c>
      <c r="G43" s="69">
        <f>Sheet1!CD3</f>
        <v>0</v>
      </c>
      <c r="H43" s="69">
        <f>G43-G42</f>
        <v>0</v>
      </c>
    </row>
    <row r="44" spans="1:8" ht="12.75">
      <c r="A44" s="69">
        <f>Sheet1!C28</f>
        <v>0</v>
      </c>
      <c r="B44" s="69">
        <f>A44-A43</f>
        <v>0</v>
      </c>
      <c r="C44" s="69">
        <f>Sheet1!W28</f>
        <v>0</v>
      </c>
      <c r="D44" s="69">
        <f>C44-C43</f>
        <v>0</v>
      </c>
      <c r="E44" s="69">
        <f>Sheet1!AV28</f>
        <v>0</v>
      </c>
      <c r="F44" s="69">
        <f>E44-E43</f>
        <v>0</v>
      </c>
      <c r="G44" s="69">
        <f>Sheet1!BT28</f>
        <v>0</v>
      </c>
      <c r="H44" s="69">
        <f>G44-G43</f>
        <v>0</v>
      </c>
    </row>
    <row r="45" spans="1:8" ht="12.75">
      <c r="A45" s="69">
        <f>Sheet1!F16</f>
        <v>0</v>
      </c>
      <c r="B45" s="69">
        <f>A45-A44</f>
        <v>0</v>
      </c>
      <c r="C45" s="69">
        <f>Sheet1!Z16</f>
        <v>0</v>
      </c>
      <c r="D45" s="69">
        <f>C45-C44</f>
        <v>0</v>
      </c>
      <c r="E45" s="69">
        <f>Sheet1!AY16</f>
        <v>0</v>
      </c>
      <c r="F45" s="69">
        <f>E45-E44</f>
        <v>0</v>
      </c>
      <c r="G45" s="69">
        <f>Sheet1!BW16</f>
        <v>0</v>
      </c>
      <c r="H45" s="69">
        <f>G45-G44</f>
        <v>0</v>
      </c>
    </row>
    <row r="46" spans="1:8" ht="12.75">
      <c r="A46" s="69">
        <f>Sheet1!M4</f>
        <v>0</v>
      </c>
      <c r="B46" s="69">
        <f>A46-A45</f>
        <v>0</v>
      </c>
      <c r="C46" s="69">
        <f>Sheet1!AG4</f>
        <v>0</v>
      </c>
      <c r="D46" s="69">
        <f>C46-C45</f>
        <v>0</v>
      </c>
      <c r="E46" s="69">
        <f>Sheet1!BF4</f>
        <v>0</v>
      </c>
      <c r="F46" s="69">
        <f>E46-E45</f>
        <v>0</v>
      </c>
      <c r="G46" s="69">
        <f>Sheet1!CD4</f>
        <v>0</v>
      </c>
      <c r="H46" s="69">
        <f>G46-G45</f>
        <v>0</v>
      </c>
    </row>
    <row r="47" spans="1:8" ht="12.75">
      <c r="A47" s="69">
        <f>Sheet1!C29</f>
        <v>0</v>
      </c>
      <c r="B47" s="69">
        <f>A47-A46</f>
        <v>0</v>
      </c>
      <c r="C47" s="69">
        <f>Sheet1!W29</f>
        <v>0</v>
      </c>
      <c r="D47" s="69">
        <f>C47-C46</f>
        <v>0</v>
      </c>
      <c r="E47" s="69">
        <f>Sheet1!AV29</f>
        <v>0</v>
      </c>
      <c r="F47" s="69">
        <f>E47-E46</f>
        <v>0</v>
      </c>
      <c r="G47" s="69">
        <f>Sheet1!BT29</f>
        <v>0</v>
      </c>
      <c r="H47" s="69">
        <f>G47-G46</f>
        <v>0</v>
      </c>
    </row>
    <row r="48" spans="1:8" ht="12.75">
      <c r="A48" s="69">
        <f>Sheet1!F17</f>
        <v>0</v>
      </c>
      <c r="B48" s="69">
        <f>A48-A47</f>
        <v>0</v>
      </c>
      <c r="C48" s="69">
        <f>Sheet1!Z17</f>
        <v>0</v>
      </c>
      <c r="D48" s="69">
        <f>C48-C47</f>
        <v>0</v>
      </c>
      <c r="E48" s="69">
        <f>Sheet1!AY17</f>
        <v>0</v>
      </c>
      <c r="F48" s="69">
        <f>E48-E47</f>
        <v>0</v>
      </c>
      <c r="G48" s="69">
        <f>Sheet1!BW17</f>
        <v>0</v>
      </c>
      <c r="H48" s="69">
        <f>G48-G47</f>
        <v>0</v>
      </c>
    </row>
    <row r="49" spans="1:8" ht="12.75">
      <c r="A49" s="69">
        <f>Sheet1!M5</f>
        <v>0</v>
      </c>
      <c r="B49" s="69">
        <f>A49-A48</f>
        <v>0</v>
      </c>
      <c r="C49" s="69">
        <f>Sheet1!AG5</f>
        <v>0</v>
      </c>
      <c r="D49" s="69">
        <f>C49-C48</f>
        <v>0</v>
      </c>
      <c r="E49" s="69">
        <f>Sheet1!BF5</f>
        <v>0</v>
      </c>
      <c r="F49" s="69">
        <f>E49-E48</f>
        <v>0</v>
      </c>
      <c r="G49" s="69">
        <f>Sheet1!CD5</f>
        <v>0</v>
      </c>
      <c r="H49" s="69">
        <f>G49-G48</f>
        <v>0</v>
      </c>
    </row>
    <row r="50" spans="1:8" ht="12.75">
      <c r="A50" s="69">
        <f>Sheet1!C30</f>
        <v>0</v>
      </c>
      <c r="B50" s="69">
        <f>A50-A49</f>
        <v>0</v>
      </c>
      <c r="C50" s="69">
        <f>Sheet1!W30</f>
        <v>0</v>
      </c>
      <c r="D50" s="69">
        <f>C50-C49</f>
        <v>0</v>
      </c>
      <c r="E50" s="69">
        <f>Sheet1!AV30</f>
        <v>0</v>
      </c>
      <c r="F50" s="69">
        <f>E50-E49</f>
        <v>0</v>
      </c>
      <c r="G50" s="69">
        <f>Sheet1!BT30</f>
        <v>0</v>
      </c>
      <c r="H50" s="69">
        <f>G50-G49</f>
        <v>0</v>
      </c>
    </row>
    <row r="51" spans="1:8" ht="12.75">
      <c r="A51" s="69">
        <f>Sheet1!F18</f>
        <v>0</v>
      </c>
      <c r="B51" s="69">
        <f>A51-A50</f>
        <v>0</v>
      </c>
      <c r="C51" s="69">
        <f>Sheet1!Z18</f>
        <v>0</v>
      </c>
      <c r="D51" s="69">
        <f>C51-C50</f>
        <v>0</v>
      </c>
      <c r="E51" s="69">
        <f>Sheet1!AY18</f>
        <v>0</v>
      </c>
      <c r="F51" s="69">
        <f>E51-E50</f>
        <v>0</v>
      </c>
      <c r="G51" s="69">
        <f>Sheet1!BW18</f>
        <v>0</v>
      </c>
      <c r="H51" s="69">
        <f>G51-G50</f>
        <v>0</v>
      </c>
    </row>
    <row r="52" spans="1:8" ht="12.75">
      <c r="A52" s="69">
        <f>Sheet1!M6</f>
        <v>0</v>
      </c>
      <c r="B52" s="69">
        <f>A52-A51</f>
        <v>0</v>
      </c>
      <c r="C52" s="69">
        <f>Sheet1!AG6</f>
        <v>0</v>
      </c>
      <c r="D52" s="69">
        <f>C52-C51</f>
        <v>0</v>
      </c>
      <c r="E52" s="69">
        <f>Sheet1!BF6</f>
        <v>0</v>
      </c>
      <c r="F52" s="69">
        <f>E52-E51</f>
        <v>0</v>
      </c>
      <c r="G52" s="69">
        <f>Sheet1!CD6</f>
        <v>0</v>
      </c>
      <c r="H52" s="69">
        <f>G52-G51</f>
        <v>0</v>
      </c>
    </row>
    <row r="53" spans="1:8" ht="12.75">
      <c r="A53" s="69">
        <f>Sheet1!C31</f>
        <v>0</v>
      </c>
      <c r="B53" s="69">
        <f>A53-A52</f>
        <v>0</v>
      </c>
      <c r="C53" s="69">
        <f>Sheet1!W31</f>
        <v>0</v>
      </c>
      <c r="D53" s="69">
        <f>C53-C52</f>
        <v>0</v>
      </c>
      <c r="E53" s="69">
        <f>Sheet1!AV31</f>
        <v>0</v>
      </c>
      <c r="F53" s="69">
        <f>E53-E52</f>
        <v>0</v>
      </c>
      <c r="G53" s="69">
        <f>Sheet1!BT31</f>
        <v>0</v>
      </c>
      <c r="H53" s="69">
        <f>G53-G52</f>
        <v>0</v>
      </c>
    </row>
    <row r="54" spans="1:8" ht="12.75">
      <c r="A54" s="69">
        <f>Sheet1!F19</f>
        <v>0</v>
      </c>
      <c r="B54" s="69">
        <f>A54-A53</f>
        <v>0</v>
      </c>
      <c r="C54" s="69">
        <f>Sheet1!Z19</f>
        <v>0</v>
      </c>
      <c r="D54" s="69">
        <f>C54-C53</f>
        <v>0</v>
      </c>
      <c r="E54" s="69">
        <f>Sheet1!AY19</f>
        <v>0</v>
      </c>
      <c r="F54" s="69">
        <f>E54-E53</f>
        <v>0</v>
      </c>
      <c r="G54" s="69">
        <f>Sheet1!BW19</f>
        <v>0</v>
      </c>
      <c r="H54" s="69">
        <f>G54-G53</f>
        <v>0</v>
      </c>
    </row>
    <row r="55" spans="1:8" ht="12.75">
      <c r="A55" s="69">
        <f>Sheet1!M7</f>
        <v>0</v>
      </c>
      <c r="B55" s="69">
        <f>A55-A54</f>
        <v>0</v>
      </c>
      <c r="C55" s="69">
        <f>Sheet1!AG7</f>
        <v>0</v>
      </c>
      <c r="D55" s="69">
        <f>C55-C54</f>
        <v>0</v>
      </c>
      <c r="E55" s="69">
        <f>Sheet1!BF7</f>
        <v>0</v>
      </c>
      <c r="F55" s="69">
        <f>E55-E54</f>
        <v>0</v>
      </c>
      <c r="G55" s="69">
        <f>Sheet1!CD7</f>
        <v>0</v>
      </c>
      <c r="H55" s="69">
        <f>G55-G54</f>
        <v>0</v>
      </c>
    </row>
    <row r="56" spans="1:8" ht="12.75">
      <c r="A56" s="69">
        <f>Sheet1!C32</f>
        <v>0</v>
      </c>
      <c r="B56" s="69">
        <f>A56-A55</f>
        <v>0</v>
      </c>
      <c r="C56" s="69">
        <f>Sheet1!W32</f>
        <v>0</v>
      </c>
      <c r="D56" s="69">
        <f>C56-C55</f>
        <v>0</v>
      </c>
      <c r="E56" s="69">
        <f>Sheet1!AV32</f>
        <v>0</v>
      </c>
      <c r="F56" s="69">
        <f>E56-E55</f>
        <v>0</v>
      </c>
      <c r="G56" s="69">
        <f>Sheet1!BT32</f>
        <v>0</v>
      </c>
      <c r="H56" s="69">
        <f>G56-G55</f>
        <v>0</v>
      </c>
    </row>
    <row r="57" spans="1:8" ht="12.75">
      <c r="A57" s="69">
        <f>Sheet1!F20</f>
        <v>0</v>
      </c>
      <c r="B57" s="69">
        <f>A57-A56</f>
        <v>0</v>
      </c>
      <c r="C57" s="69">
        <f>Sheet1!Z20</f>
        <v>0</v>
      </c>
      <c r="D57" s="69">
        <f>C57-C56</f>
        <v>0</v>
      </c>
      <c r="E57" s="69">
        <f>Sheet1!AY20</f>
        <v>0</v>
      </c>
      <c r="F57" s="69">
        <f>E57-E56</f>
        <v>0</v>
      </c>
      <c r="G57" s="69">
        <f>Sheet1!BW20</f>
        <v>0</v>
      </c>
      <c r="H57" s="69">
        <f>G57-G56</f>
        <v>0</v>
      </c>
    </row>
    <row r="58" spans="1:8" ht="12.75">
      <c r="A58" s="69">
        <f>Sheet1!M8</f>
        <v>0</v>
      </c>
      <c r="B58" s="69">
        <f>A58-A57</f>
        <v>0</v>
      </c>
      <c r="C58" s="69">
        <f>Sheet1!AG8</f>
        <v>0</v>
      </c>
      <c r="D58" s="69">
        <f>C58-C57</f>
        <v>0</v>
      </c>
      <c r="E58" s="69">
        <f>Sheet1!BF8</f>
        <v>0</v>
      </c>
      <c r="F58" s="69">
        <f>E58-E57</f>
        <v>0</v>
      </c>
      <c r="G58" s="69">
        <f>Sheet1!CD8</f>
        <v>0</v>
      </c>
      <c r="H58" s="69">
        <f>G58-G57</f>
        <v>0</v>
      </c>
    </row>
    <row r="59" spans="1:8" ht="12.75">
      <c r="A59" s="69">
        <f>Sheet1!C33</f>
        <v>0</v>
      </c>
      <c r="B59" s="69">
        <f>A59-A58</f>
        <v>0</v>
      </c>
      <c r="C59" s="69">
        <f>Sheet1!W33</f>
        <v>0</v>
      </c>
      <c r="D59" s="69">
        <f>C59-C58</f>
        <v>0</v>
      </c>
      <c r="E59" s="69">
        <f>Sheet1!AV33</f>
        <v>0</v>
      </c>
      <c r="F59" s="69">
        <f>E59-E58</f>
        <v>0</v>
      </c>
      <c r="G59" s="69">
        <f>Sheet1!BT33</f>
        <v>0</v>
      </c>
      <c r="H59" s="69">
        <f>G59-G58</f>
        <v>0</v>
      </c>
    </row>
    <row r="60" spans="1:8" ht="12.75">
      <c r="A60" s="69">
        <f>Sheet1!F21</f>
        <v>0</v>
      </c>
      <c r="B60" s="69">
        <f>A60-A59</f>
        <v>0</v>
      </c>
      <c r="C60" s="69">
        <f>Sheet1!Z21</f>
        <v>0</v>
      </c>
      <c r="D60" s="69">
        <f>C60-C59</f>
        <v>0</v>
      </c>
      <c r="E60" s="69">
        <f>Sheet1!AY21</f>
        <v>0</v>
      </c>
      <c r="F60" s="69">
        <f>E60-E59</f>
        <v>0</v>
      </c>
      <c r="G60" s="69">
        <f>Sheet1!BW21</f>
        <v>0</v>
      </c>
      <c r="H60" s="69">
        <f>G60-G59</f>
        <v>0</v>
      </c>
    </row>
    <row r="61" spans="1:8" ht="12.75">
      <c r="A61" s="69">
        <f>Sheet1!M9</f>
        <v>0</v>
      </c>
      <c r="B61" s="69">
        <f>A61-A60</f>
        <v>0</v>
      </c>
      <c r="C61" s="69">
        <f>Sheet1!AG9</f>
        <v>0</v>
      </c>
      <c r="D61" s="69">
        <f>C61-C60</f>
        <v>0</v>
      </c>
      <c r="E61" s="69">
        <f>Sheet1!BF9</f>
        <v>0</v>
      </c>
      <c r="F61" s="69">
        <f>E61-E60</f>
        <v>0</v>
      </c>
      <c r="G61" s="69">
        <f>Sheet1!CD9</f>
        <v>0</v>
      </c>
      <c r="H61" s="69">
        <f>G61-G60</f>
        <v>0</v>
      </c>
    </row>
    <row r="62" spans="1:8" ht="12.75">
      <c r="A62" s="69">
        <f>Sheet1!C34</f>
        <v>0</v>
      </c>
      <c r="B62" s="69">
        <f>A62-A61</f>
        <v>0</v>
      </c>
      <c r="C62" s="69">
        <f>Sheet1!W34</f>
        <v>0</v>
      </c>
      <c r="D62" s="69">
        <f>C62-C61</f>
        <v>0</v>
      </c>
      <c r="E62" s="69">
        <f>Sheet1!AV34</f>
        <v>0</v>
      </c>
      <c r="F62" s="69">
        <f>E62-E61</f>
        <v>0</v>
      </c>
      <c r="G62" s="69">
        <f>Sheet1!BT34</f>
        <v>0</v>
      </c>
      <c r="H62" s="69">
        <f>G62-G61</f>
        <v>0</v>
      </c>
    </row>
    <row r="63" spans="1:8" ht="12.75">
      <c r="A63" s="69">
        <f>Sheet1!F22</f>
        <v>0</v>
      </c>
      <c r="B63" s="69">
        <f>A63-A62</f>
        <v>0</v>
      </c>
      <c r="C63" s="69">
        <f>Sheet1!Z22</f>
        <v>0</v>
      </c>
      <c r="D63" s="69">
        <f>C63-C62</f>
        <v>0</v>
      </c>
      <c r="E63" s="69">
        <f>Sheet1!AY22</f>
        <v>0</v>
      </c>
      <c r="F63" s="69">
        <f>E63-E62</f>
        <v>0</v>
      </c>
      <c r="G63" s="69">
        <f>Sheet1!BW22</f>
        <v>0</v>
      </c>
      <c r="H63" s="69">
        <f>G63-G62</f>
        <v>0</v>
      </c>
    </row>
    <row r="64" spans="1:8" ht="12.75">
      <c r="A64" s="69">
        <f>Sheet1!M10</f>
        <v>0</v>
      </c>
      <c r="B64" s="69">
        <f>A64-A63</f>
        <v>0</v>
      </c>
      <c r="C64" s="69">
        <f>Sheet1!AG10</f>
        <v>0</v>
      </c>
      <c r="D64" s="69">
        <f>C64-C63</f>
        <v>0</v>
      </c>
      <c r="E64" s="69">
        <f>Sheet1!BF10</f>
        <v>0</v>
      </c>
      <c r="F64" s="69">
        <f>E64-E63</f>
        <v>0</v>
      </c>
      <c r="G64" s="69">
        <f>Sheet1!CD10</f>
        <v>0</v>
      </c>
      <c r="H64" s="69">
        <f>G64-G63</f>
        <v>0</v>
      </c>
    </row>
    <row r="65" spans="1:8" ht="12.75">
      <c r="A65" s="69">
        <f>Sheet1!C35</f>
        <v>0</v>
      </c>
      <c r="B65" s="69">
        <f>A65-A64</f>
        <v>0</v>
      </c>
      <c r="C65" s="69">
        <f>Sheet1!W35</f>
        <v>0</v>
      </c>
      <c r="D65" s="69">
        <f>C65-C64</f>
        <v>0</v>
      </c>
      <c r="E65" s="69">
        <f>Sheet1!AV35</f>
        <v>0</v>
      </c>
      <c r="F65" s="69">
        <f>E65-E64</f>
        <v>0</v>
      </c>
      <c r="G65" s="69">
        <f>Sheet1!BT35</f>
        <v>0</v>
      </c>
      <c r="H65" s="69">
        <f>G65-G64</f>
        <v>0</v>
      </c>
    </row>
    <row r="66" spans="1:8" ht="12.75">
      <c r="A66" s="69">
        <f>Sheet1!F23</f>
        <v>0</v>
      </c>
      <c r="B66" s="69">
        <f>A66-A65</f>
        <v>0</v>
      </c>
      <c r="C66" s="69">
        <f>Sheet1!Z23</f>
        <v>0</v>
      </c>
      <c r="D66" s="69">
        <f>C66-C65</f>
        <v>0</v>
      </c>
      <c r="E66" s="69">
        <f>Sheet1!AY23</f>
        <v>0</v>
      </c>
      <c r="F66" s="69">
        <f>E66-E65</f>
        <v>0</v>
      </c>
      <c r="G66" s="69">
        <f>Sheet1!BW23</f>
        <v>0</v>
      </c>
      <c r="H66" s="69">
        <f>G66-G65</f>
        <v>0</v>
      </c>
    </row>
    <row r="67" spans="1:8" ht="12.75">
      <c r="A67" s="69">
        <f>Sheet1!M11</f>
        <v>0</v>
      </c>
      <c r="B67" s="69">
        <f>A67-A66</f>
        <v>0</v>
      </c>
      <c r="C67" s="69">
        <f>Sheet1!AG11</f>
        <v>0</v>
      </c>
      <c r="D67" s="69">
        <f>C67-C66</f>
        <v>0</v>
      </c>
      <c r="E67" s="69">
        <f>Sheet1!BF11</f>
        <v>0</v>
      </c>
      <c r="F67" s="69">
        <f>E67-E66</f>
        <v>0</v>
      </c>
      <c r="G67" s="69">
        <f>Sheet1!CD11</f>
        <v>0</v>
      </c>
      <c r="H67" s="69">
        <f>G67-G66</f>
        <v>0</v>
      </c>
    </row>
    <row r="68" spans="1:8" ht="12.75">
      <c r="A68" s="69">
        <f>Sheet1!C36</f>
        <v>0</v>
      </c>
      <c r="B68" s="69">
        <f>A68-A67</f>
        <v>0</v>
      </c>
      <c r="C68" s="69">
        <f>Sheet1!W36</f>
        <v>0</v>
      </c>
      <c r="D68" s="69">
        <f>C68-C67</f>
        <v>0</v>
      </c>
      <c r="E68" s="69">
        <f>Sheet1!AV36</f>
        <v>0</v>
      </c>
      <c r="F68" s="69">
        <f>E68-E67</f>
        <v>0</v>
      </c>
      <c r="G68" s="69">
        <f>Sheet1!BT36</f>
        <v>0</v>
      </c>
      <c r="H68" s="69">
        <f>G68-G67</f>
        <v>0</v>
      </c>
    </row>
    <row r="69" spans="1:8" ht="12.75">
      <c r="A69" s="69">
        <f>Sheet1!F24</f>
        <v>0</v>
      </c>
      <c r="B69" s="69">
        <f>A69-A68</f>
        <v>0</v>
      </c>
      <c r="C69" s="69">
        <f>Sheet1!Z24</f>
        <v>0</v>
      </c>
      <c r="D69" s="69">
        <f>C69-C68</f>
        <v>0</v>
      </c>
      <c r="E69" s="69">
        <f>Sheet1!AY24</f>
        <v>0</v>
      </c>
      <c r="F69" s="69">
        <f>E69-E68</f>
        <v>0</v>
      </c>
      <c r="G69" s="69">
        <f>Sheet1!BW24</f>
        <v>0</v>
      </c>
      <c r="H69" s="69">
        <f>G69-G68</f>
        <v>0</v>
      </c>
    </row>
    <row r="70" spans="1:8" ht="12.75">
      <c r="A70" s="69">
        <f>Sheet1!M12</f>
        <v>0</v>
      </c>
      <c r="B70" s="69">
        <f>A70-A69</f>
        <v>0</v>
      </c>
      <c r="C70" s="69">
        <f>Sheet1!AG12</f>
        <v>0</v>
      </c>
      <c r="D70" s="69">
        <f>C70-C69</f>
        <v>0</v>
      </c>
      <c r="E70" s="69">
        <f>Sheet1!BF12</f>
        <v>0</v>
      </c>
      <c r="F70" s="69">
        <f>E70-E69</f>
        <v>0</v>
      </c>
      <c r="G70" s="69">
        <f>Sheet1!CD12</f>
        <v>0</v>
      </c>
      <c r="H70" s="69">
        <f>G70-G69</f>
        <v>0</v>
      </c>
    </row>
    <row r="71" spans="1:8" ht="12.75">
      <c r="A71" s="69">
        <f>Sheet1!C37</f>
        <v>0</v>
      </c>
      <c r="B71" s="69">
        <f>A71-A70</f>
        <v>0</v>
      </c>
      <c r="C71" s="69">
        <f>Sheet1!W37</f>
        <v>0</v>
      </c>
      <c r="D71" s="69">
        <f>C71-C70</f>
        <v>0</v>
      </c>
      <c r="E71" s="69">
        <f>Sheet1!AV37</f>
        <v>0</v>
      </c>
      <c r="F71" s="69">
        <f>E71-E70</f>
        <v>0</v>
      </c>
      <c r="G71" s="69">
        <f>Sheet1!BT37</f>
        <v>0</v>
      </c>
      <c r="H71" s="69">
        <f>G71-G70</f>
        <v>0</v>
      </c>
    </row>
    <row r="72" spans="1:8" ht="12.75">
      <c r="A72" s="69">
        <f>Sheet1!F25</f>
        <v>0</v>
      </c>
      <c r="B72" s="69">
        <f>A72-A71</f>
        <v>0</v>
      </c>
      <c r="C72" s="69">
        <f>Sheet1!Z25</f>
        <v>0</v>
      </c>
      <c r="D72" s="69">
        <f>C72-C71</f>
        <v>0</v>
      </c>
      <c r="E72" s="69">
        <f>Sheet1!AY25</f>
        <v>0</v>
      </c>
      <c r="F72" s="69">
        <f>E72-E71</f>
        <v>0</v>
      </c>
      <c r="G72" s="69">
        <f>Sheet1!BW25</f>
        <v>0</v>
      </c>
      <c r="H72" s="69">
        <f>G72-G71</f>
        <v>0</v>
      </c>
    </row>
    <row r="73" spans="1:8" ht="12.75">
      <c r="A73" s="69">
        <f>Sheet1!M13</f>
        <v>0</v>
      </c>
      <c r="B73" s="69">
        <f>A73-A72</f>
        <v>0</v>
      </c>
      <c r="C73" s="69">
        <f>Sheet1!AG13</f>
        <v>0</v>
      </c>
      <c r="D73" s="69">
        <f>C73-C72</f>
        <v>0</v>
      </c>
      <c r="E73" s="69">
        <f>Sheet1!BF13</f>
        <v>0</v>
      </c>
      <c r="F73" s="69">
        <f>E73-E72</f>
        <v>0</v>
      </c>
      <c r="G73" s="69">
        <f>Sheet1!CD13</f>
        <v>0</v>
      </c>
      <c r="H73" s="69">
        <f>G73-G72</f>
        <v>0</v>
      </c>
    </row>
    <row r="74" spans="1:8" ht="12.75">
      <c r="A74" s="69">
        <f>Sheet1!F26</f>
        <v>0</v>
      </c>
      <c r="B74" s="69">
        <f>A74-A73</f>
        <v>0</v>
      </c>
      <c r="C74" s="69">
        <f>Sheet1!W38</f>
        <v>0</v>
      </c>
      <c r="D74" s="69">
        <f>C74-C73</f>
        <v>0</v>
      </c>
      <c r="E74" s="69">
        <f>Sheet1!AV38</f>
        <v>0</v>
      </c>
      <c r="F74" s="69">
        <f>E74-E73</f>
        <v>0</v>
      </c>
      <c r="G74" s="69">
        <f>Sheet1!BT38</f>
        <v>0</v>
      </c>
      <c r="H74" s="69">
        <f>G74-G73</f>
        <v>0</v>
      </c>
    </row>
    <row r="75" spans="1:8" ht="12.75">
      <c r="A75" s="69">
        <f>Sheet1!M14</f>
        <v>0</v>
      </c>
      <c r="B75" s="69">
        <f>A75-A74</f>
        <v>0</v>
      </c>
      <c r="C75" s="69">
        <f>Sheet1!Z26</f>
        <v>0</v>
      </c>
      <c r="D75" s="69">
        <f>C75-C74</f>
        <v>0</v>
      </c>
      <c r="E75" s="69">
        <f>Sheet1!AY26</f>
        <v>0</v>
      </c>
      <c r="F75" s="69">
        <f>E75-E74</f>
        <v>0</v>
      </c>
      <c r="G75" s="69">
        <f>Sheet1!BW26</f>
        <v>0</v>
      </c>
      <c r="H75" s="69">
        <f>G75-G74</f>
        <v>0</v>
      </c>
    </row>
    <row r="76" spans="1:8" ht="12.75">
      <c r="A76" s="69">
        <f>Sheet1!C38</f>
        <v>0</v>
      </c>
      <c r="B76" s="69">
        <f>A76-A75</f>
        <v>0</v>
      </c>
      <c r="C76" s="69">
        <f>Sheet1!AG14</f>
        <v>0</v>
      </c>
      <c r="D76" s="69">
        <f>C76-C75</f>
        <v>0</v>
      </c>
      <c r="E76" s="69">
        <f>Sheet1!BF14</f>
        <v>0</v>
      </c>
      <c r="F76" s="69">
        <f>E76-E75</f>
        <v>0</v>
      </c>
      <c r="G76" s="69">
        <f>Sheet1!CD14</f>
        <v>0</v>
      </c>
      <c r="H76" s="69">
        <f>G76-G75</f>
        <v>0</v>
      </c>
    </row>
    <row r="77" spans="1:8" ht="12.75">
      <c r="A77" s="69">
        <f>Sheet1!F27</f>
        <v>0</v>
      </c>
      <c r="B77" s="69">
        <f>A77-A76</f>
        <v>0</v>
      </c>
      <c r="C77" s="69">
        <f>Sheet1!W39</f>
        <v>0</v>
      </c>
      <c r="D77" s="69">
        <f>C77-C76</f>
        <v>0</v>
      </c>
      <c r="E77" s="69">
        <f>Sheet1!AV39</f>
        <v>0</v>
      </c>
      <c r="F77" s="69">
        <f>E77-E76</f>
        <v>0</v>
      </c>
      <c r="G77" s="69">
        <f>Sheet1!BT39</f>
        <v>0</v>
      </c>
      <c r="H77" s="69">
        <f>G77-G76</f>
        <v>0</v>
      </c>
    </row>
    <row r="78" spans="1:8" ht="12.75">
      <c r="A78" s="69">
        <f>Sheet1!M15</f>
        <v>0</v>
      </c>
      <c r="B78" s="69">
        <f>A78-A77</f>
        <v>0</v>
      </c>
      <c r="C78" s="69">
        <f>Sheet1!Z27</f>
        <v>0</v>
      </c>
      <c r="D78" s="69">
        <f>C78-C77</f>
        <v>0</v>
      </c>
      <c r="E78" s="69">
        <f>Sheet1!AY27</f>
        <v>0</v>
      </c>
      <c r="F78" s="69">
        <f>E78-E77</f>
        <v>0</v>
      </c>
      <c r="G78" s="69">
        <f>Sheet1!BW27</f>
        <v>0</v>
      </c>
      <c r="H78" s="69">
        <f>G78-G77</f>
        <v>0</v>
      </c>
    </row>
    <row r="79" spans="1:8" ht="12.75">
      <c r="A79" s="69">
        <f>Sheet1!C39</f>
        <v>0</v>
      </c>
      <c r="B79" s="69">
        <f>A79-A78</f>
        <v>0</v>
      </c>
      <c r="C79" s="69">
        <f>Sheet1!AG15</f>
        <v>0</v>
      </c>
      <c r="D79" s="69">
        <f>C79-C78</f>
        <v>0</v>
      </c>
      <c r="E79" s="69">
        <f>Sheet1!BF15</f>
        <v>0</v>
      </c>
      <c r="F79" s="69">
        <f>E79-E78</f>
        <v>0</v>
      </c>
      <c r="G79" s="69">
        <f>Sheet1!CD15</f>
        <v>0</v>
      </c>
      <c r="H79" s="69">
        <f>G79-G78</f>
        <v>0</v>
      </c>
    </row>
    <row r="80" spans="1:8" ht="12.75">
      <c r="A80" s="69">
        <f>Sheet1!F28</f>
        <v>0</v>
      </c>
      <c r="B80" s="69">
        <f>A80-A79</f>
        <v>0</v>
      </c>
      <c r="C80" s="69">
        <f>Sheet1!W40</f>
        <v>0</v>
      </c>
      <c r="D80" s="69">
        <f>C80-C79</f>
        <v>0</v>
      </c>
      <c r="E80" s="69">
        <f>Sheet1!AV40</f>
        <v>0</v>
      </c>
      <c r="F80" s="69">
        <f>E80-E79</f>
        <v>0</v>
      </c>
      <c r="G80" s="69">
        <f>Sheet1!BT40</f>
        <v>0</v>
      </c>
      <c r="H80" s="69">
        <f>G80-G79</f>
        <v>0</v>
      </c>
    </row>
    <row r="81" spans="1:8" ht="12.75">
      <c r="A81" s="69">
        <f>Sheet1!M16</f>
        <v>0</v>
      </c>
      <c r="B81" s="69">
        <f>A81-A80</f>
        <v>0</v>
      </c>
      <c r="C81" s="69">
        <f>Sheet1!Z28</f>
        <v>0</v>
      </c>
      <c r="D81" s="69">
        <f>C81-C80</f>
        <v>0</v>
      </c>
      <c r="E81" s="69">
        <f>Sheet1!AY28</f>
        <v>0</v>
      </c>
      <c r="F81" s="69">
        <f>E81-E80</f>
        <v>0</v>
      </c>
      <c r="G81" s="69">
        <f>Sheet1!BW28</f>
        <v>0</v>
      </c>
      <c r="H81" s="69">
        <f>G81-G80</f>
        <v>0</v>
      </c>
    </row>
    <row r="82" spans="1:8" ht="12.75">
      <c r="A82" s="69">
        <f>Sheet1!C40</f>
        <v>0</v>
      </c>
      <c r="B82" s="69">
        <f>A82-A81</f>
        <v>0</v>
      </c>
      <c r="C82" s="69">
        <f>Sheet1!AG16</f>
        <v>0</v>
      </c>
      <c r="D82" s="69">
        <f>C82-C81</f>
        <v>0</v>
      </c>
      <c r="E82" s="69">
        <f>Sheet1!BF16</f>
        <v>0</v>
      </c>
      <c r="F82" s="69">
        <f>E82-E81</f>
        <v>0</v>
      </c>
      <c r="G82" s="69">
        <f>Sheet1!CD16</f>
        <v>0</v>
      </c>
      <c r="H82" s="69">
        <f>G82-G81</f>
        <v>0</v>
      </c>
    </row>
    <row r="83" spans="1:8" ht="12.75">
      <c r="A83" s="69">
        <f>Sheet1!F29</f>
        <v>0</v>
      </c>
      <c r="B83" s="69">
        <f>A83-A82</f>
        <v>0</v>
      </c>
      <c r="C83" s="69">
        <f>Sheet1!W41</f>
        <v>0</v>
      </c>
      <c r="D83" s="69">
        <f>C83-C82</f>
        <v>0</v>
      </c>
      <c r="E83" s="69">
        <f>Sheet1!AV41</f>
        <v>0</v>
      </c>
      <c r="F83" s="69">
        <f>E83-E82</f>
        <v>0</v>
      </c>
      <c r="G83" s="69">
        <f>Sheet1!BT41</f>
        <v>0</v>
      </c>
      <c r="H83" s="69">
        <f>G83-G82</f>
        <v>0</v>
      </c>
    </row>
    <row r="84" spans="1:8" ht="12.75">
      <c r="A84" s="69">
        <f>Sheet1!M17</f>
        <v>0</v>
      </c>
      <c r="B84" s="69">
        <f>A84-A83</f>
        <v>0</v>
      </c>
      <c r="C84" s="69">
        <f>Sheet1!Z29</f>
        <v>0</v>
      </c>
      <c r="D84" s="69">
        <f>C84-C83</f>
        <v>0</v>
      </c>
      <c r="E84" s="69">
        <f>Sheet1!AY29</f>
        <v>0</v>
      </c>
      <c r="F84" s="69">
        <f>E84-E83</f>
        <v>0</v>
      </c>
      <c r="G84" s="69">
        <f>Sheet1!BW29</f>
        <v>0</v>
      </c>
      <c r="H84" s="69">
        <f>G84-G83</f>
        <v>0</v>
      </c>
    </row>
    <row r="85" spans="1:8" ht="12.75">
      <c r="A85" s="69">
        <f>Sheet1!C41</f>
        <v>0</v>
      </c>
      <c r="B85" s="69">
        <f>A85-A84</f>
        <v>0</v>
      </c>
      <c r="C85" s="69">
        <f>Sheet1!AG17</f>
        <v>0</v>
      </c>
      <c r="D85" s="69">
        <f>C85-C84</f>
        <v>0</v>
      </c>
      <c r="E85" s="69">
        <f>Sheet1!BF17</f>
        <v>0</v>
      </c>
      <c r="F85" s="69">
        <f>E85-E84</f>
        <v>0</v>
      </c>
      <c r="G85" s="69">
        <f>Sheet1!CD17</f>
        <v>0</v>
      </c>
      <c r="H85" s="69">
        <f>G85-G84</f>
        <v>0</v>
      </c>
    </row>
    <row r="86" spans="1:8" ht="12.75">
      <c r="A86" s="69">
        <f>Sheet1!F30</f>
        <v>0</v>
      </c>
      <c r="B86" s="69">
        <f>A86-A85</f>
        <v>0</v>
      </c>
      <c r="C86" s="69">
        <f>Sheet1!W42</f>
        <v>0</v>
      </c>
      <c r="D86" s="69">
        <f>C86-C85</f>
        <v>0</v>
      </c>
      <c r="E86" s="69">
        <f>Sheet1!AV42</f>
        <v>0</v>
      </c>
      <c r="F86" s="69">
        <f>E86-E85</f>
        <v>0</v>
      </c>
      <c r="G86" s="69">
        <f>Sheet1!BT42</f>
        <v>0</v>
      </c>
      <c r="H86" s="69">
        <f>G86-G85</f>
        <v>0</v>
      </c>
    </row>
    <row r="87" spans="1:8" ht="12.75">
      <c r="A87" s="69">
        <f>Sheet1!M18</f>
        <v>0</v>
      </c>
      <c r="B87" s="69">
        <f>A87-A86</f>
        <v>0</v>
      </c>
      <c r="C87" s="69">
        <f>Sheet1!Z30</f>
        <v>0</v>
      </c>
      <c r="D87" s="69">
        <f>C87-C86</f>
        <v>0</v>
      </c>
      <c r="E87" s="69">
        <f>Sheet1!AY30</f>
        <v>0</v>
      </c>
      <c r="F87" s="69">
        <f>E87-E86</f>
        <v>0</v>
      </c>
      <c r="G87" s="69">
        <f>Sheet1!BW30</f>
        <v>0</v>
      </c>
      <c r="H87" s="69">
        <f>G87-G86</f>
        <v>0</v>
      </c>
    </row>
    <row r="88" spans="1:8" ht="12.75">
      <c r="A88" s="69">
        <f>Sheet1!C42</f>
        <v>0</v>
      </c>
      <c r="B88" s="69">
        <f>A88-A87</f>
        <v>0</v>
      </c>
      <c r="C88" s="69">
        <f>Sheet1!AG18</f>
        <v>0</v>
      </c>
      <c r="D88" s="69">
        <f>C88-C87</f>
        <v>0</v>
      </c>
      <c r="E88" s="69">
        <f>Sheet1!BF18</f>
        <v>0</v>
      </c>
      <c r="F88" s="69">
        <f>E88-E87</f>
        <v>0</v>
      </c>
      <c r="G88" s="69">
        <f>Sheet1!CD18</f>
        <v>0</v>
      </c>
      <c r="H88" s="69">
        <f>G88-G87</f>
        <v>0</v>
      </c>
    </row>
    <row r="89" spans="1:8" ht="12.75">
      <c r="A89" s="69">
        <f>Sheet1!F31</f>
        <v>0</v>
      </c>
      <c r="B89" s="69">
        <f>A89-A88</f>
        <v>0</v>
      </c>
      <c r="C89" s="69">
        <f>Sheet1!W43</f>
        <v>0</v>
      </c>
      <c r="D89" s="69">
        <f>C89-C88</f>
        <v>0</v>
      </c>
      <c r="E89" s="69">
        <f>Sheet1!AV43</f>
        <v>0</v>
      </c>
      <c r="F89" s="69">
        <f>E89-E88</f>
        <v>0</v>
      </c>
      <c r="G89" s="69">
        <f>Sheet1!BT43</f>
        <v>0</v>
      </c>
      <c r="H89" s="69">
        <f>G89-G88</f>
        <v>0</v>
      </c>
    </row>
    <row r="90" spans="1:8" ht="12.75">
      <c r="A90" s="69">
        <f>Sheet1!M19</f>
        <v>0</v>
      </c>
      <c r="B90" s="69">
        <f>A90-A89</f>
        <v>0</v>
      </c>
      <c r="C90" s="69">
        <f>Sheet1!Z31</f>
        <v>0</v>
      </c>
      <c r="D90" s="69">
        <f>C90-C89</f>
        <v>0</v>
      </c>
      <c r="E90" s="69">
        <f>Sheet1!AY31</f>
        <v>0</v>
      </c>
      <c r="F90" s="69">
        <f>E90-E89</f>
        <v>0</v>
      </c>
      <c r="G90" s="69">
        <f>Sheet1!BW31</f>
        <v>0</v>
      </c>
      <c r="H90" s="69">
        <f>G90-G89</f>
        <v>0</v>
      </c>
    </row>
    <row r="91" spans="1:8" ht="12.75">
      <c r="A91" s="69">
        <f>Sheet1!C43</f>
        <v>0</v>
      </c>
      <c r="B91" s="69">
        <f>A91-A90</f>
        <v>0</v>
      </c>
      <c r="C91" s="69">
        <f>Sheet1!AG19</f>
        <v>0</v>
      </c>
      <c r="D91" s="69">
        <f>C91-C90</f>
        <v>0</v>
      </c>
      <c r="E91" s="69">
        <f>Sheet1!BF19</f>
        <v>0</v>
      </c>
      <c r="F91" s="69">
        <f>E91-E90</f>
        <v>0</v>
      </c>
      <c r="G91" s="69">
        <f>Sheet1!CD19</f>
        <v>0</v>
      </c>
      <c r="H91" s="69">
        <f>G91-G90</f>
        <v>0</v>
      </c>
    </row>
    <row r="92" spans="1:8" ht="12.75">
      <c r="A92" s="69">
        <f>Sheet1!F32</f>
        <v>0</v>
      </c>
      <c r="B92" s="69">
        <f>A92-A91</f>
        <v>0</v>
      </c>
      <c r="C92" s="69">
        <f>Sheet1!W44</f>
        <v>0</v>
      </c>
      <c r="D92" s="69">
        <f>C92-C91</f>
        <v>0</v>
      </c>
      <c r="E92" s="69">
        <f>Sheet1!AV44</f>
        <v>0</v>
      </c>
      <c r="F92" s="69">
        <f>E92-E91</f>
        <v>0</v>
      </c>
      <c r="G92" s="69">
        <f>Sheet1!BT44</f>
        <v>0</v>
      </c>
      <c r="H92" s="69">
        <f>G92-G91</f>
        <v>0</v>
      </c>
    </row>
    <row r="93" spans="1:8" ht="12.75">
      <c r="A93" s="69">
        <f>Sheet1!M20</f>
        <v>0</v>
      </c>
      <c r="B93" s="69">
        <f>A93-A92</f>
        <v>0</v>
      </c>
      <c r="C93" s="69">
        <f>Sheet1!Z32</f>
        <v>0</v>
      </c>
      <c r="D93" s="69">
        <f>C93-C92</f>
        <v>0</v>
      </c>
      <c r="E93" s="69">
        <f>Sheet1!AY32</f>
        <v>0</v>
      </c>
      <c r="F93" s="69">
        <f>E93-E92</f>
        <v>0</v>
      </c>
      <c r="G93" s="69">
        <f>Sheet1!BW32</f>
        <v>0</v>
      </c>
      <c r="H93" s="69">
        <f>G93-G92</f>
        <v>0</v>
      </c>
    </row>
    <row r="94" spans="1:8" ht="12.75">
      <c r="A94" s="69">
        <f>Sheet1!C44</f>
        <v>0</v>
      </c>
      <c r="B94" s="69">
        <f>A94-A93</f>
        <v>0</v>
      </c>
      <c r="C94" s="69">
        <f>Sheet1!AG20</f>
        <v>0</v>
      </c>
      <c r="D94" s="69">
        <f>C94-C93</f>
        <v>0</v>
      </c>
      <c r="E94" s="69">
        <f>Sheet1!BF20</f>
        <v>0</v>
      </c>
      <c r="F94" s="69">
        <f>E94-E93</f>
        <v>0</v>
      </c>
      <c r="G94" s="69">
        <f>Sheet1!CD20</f>
        <v>0</v>
      </c>
      <c r="H94" s="69">
        <f>G94-G93</f>
        <v>0</v>
      </c>
    </row>
    <row r="95" spans="1:8" ht="12.75">
      <c r="A95" s="69">
        <f>Sheet1!F33</f>
        <v>0</v>
      </c>
      <c r="B95" s="69">
        <f>A95-A94</f>
        <v>0</v>
      </c>
      <c r="C95" s="69">
        <f>Sheet1!W45</f>
        <v>0</v>
      </c>
      <c r="D95" s="69">
        <f>C95-C94</f>
        <v>0</v>
      </c>
      <c r="E95" s="69">
        <f>Sheet1!AV45</f>
        <v>0</v>
      </c>
      <c r="F95" s="69">
        <f>E95-E94</f>
        <v>0</v>
      </c>
      <c r="G95" s="69">
        <f>Sheet1!BT45</f>
        <v>0</v>
      </c>
      <c r="H95" s="69">
        <f>G95-G94</f>
        <v>0</v>
      </c>
    </row>
    <row r="96" spans="1:8" ht="12.75">
      <c r="A96" s="69">
        <f>Sheet1!M21</f>
        <v>0</v>
      </c>
      <c r="B96" s="69">
        <f>A96-A95</f>
        <v>0</v>
      </c>
      <c r="C96" s="69">
        <f>Sheet1!Z33</f>
        <v>0</v>
      </c>
      <c r="D96" s="69">
        <f>C96-C95</f>
        <v>0</v>
      </c>
      <c r="E96" s="69">
        <f>Sheet1!AY33</f>
        <v>0</v>
      </c>
      <c r="F96" s="69">
        <f>E96-E95</f>
        <v>0</v>
      </c>
      <c r="G96" s="69">
        <f>Sheet1!BW33</f>
        <v>0</v>
      </c>
      <c r="H96" s="69">
        <f>G96-G95</f>
        <v>0</v>
      </c>
    </row>
    <row r="97" spans="1:8" ht="12.75">
      <c r="A97" s="69">
        <f>Sheet1!C45</f>
        <v>0</v>
      </c>
      <c r="B97" s="69">
        <f>A97-A96</f>
        <v>0</v>
      </c>
      <c r="C97" s="69">
        <f>Sheet1!AG21</f>
        <v>0</v>
      </c>
      <c r="D97" s="69">
        <f>C97-C96</f>
        <v>0</v>
      </c>
      <c r="E97" s="69">
        <f>Sheet1!BF21</f>
        <v>0</v>
      </c>
      <c r="F97" s="69">
        <f>E97-E96</f>
        <v>0</v>
      </c>
      <c r="G97" s="69">
        <f>Sheet1!CD21</f>
        <v>0</v>
      </c>
      <c r="H97" s="69">
        <f>G97-G96</f>
        <v>0</v>
      </c>
    </row>
    <row r="98" spans="1:8" ht="12.75">
      <c r="A98" s="69">
        <f>Sheet1!F34</f>
        <v>0</v>
      </c>
      <c r="B98" s="69">
        <f>A98-A97</f>
        <v>0</v>
      </c>
      <c r="C98" s="69">
        <f>Sheet1!W46</f>
        <v>0</v>
      </c>
      <c r="D98" s="69">
        <f>C98-C97</f>
        <v>0</v>
      </c>
      <c r="E98" s="69">
        <f>Sheet1!AV46</f>
        <v>0</v>
      </c>
      <c r="F98" s="69">
        <f>E98-E97</f>
        <v>0</v>
      </c>
      <c r="G98" s="69">
        <f>Sheet1!BT46</f>
        <v>0</v>
      </c>
      <c r="H98" s="69">
        <f>G98-G97</f>
        <v>0</v>
      </c>
    </row>
    <row r="99" spans="1:8" ht="12.75">
      <c r="A99" s="69">
        <f>Sheet1!M22</f>
        <v>0</v>
      </c>
      <c r="B99" s="69">
        <f>A99-A98</f>
        <v>0</v>
      </c>
      <c r="C99" s="69">
        <f>Sheet1!Z34</f>
        <v>0</v>
      </c>
      <c r="D99" s="69">
        <f>C99-C98</f>
        <v>0</v>
      </c>
      <c r="E99" s="69">
        <f>Sheet1!AY34</f>
        <v>0</v>
      </c>
      <c r="F99" s="69">
        <f>E99-E98</f>
        <v>0</v>
      </c>
      <c r="G99" s="69">
        <f>Sheet1!BW34</f>
        <v>0</v>
      </c>
      <c r="H99" s="69">
        <f>G99-G98</f>
        <v>0</v>
      </c>
    </row>
    <row r="100" spans="1:8" ht="12.75">
      <c r="A100" s="69">
        <f>Sheet1!C46</f>
        <v>0</v>
      </c>
      <c r="B100" s="69">
        <f>A100-A99</f>
        <v>0</v>
      </c>
      <c r="C100" s="69">
        <f>Sheet1!AG22</f>
        <v>0</v>
      </c>
      <c r="D100" s="69">
        <f>C100-C99</f>
        <v>0</v>
      </c>
      <c r="E100" s="69">
        <f>Sheet1!BF22</f>
        <v>0</v>
      </c>
      <c r="F100" s="69">
        <f>E100-E99</f>
        <v>0</v>
      </c>
      <c r="G100" s="69">
        <f>Sheet1!CD22</f>
        <v>0</v>
      </c>
      <c r="H100" s="69">
        <f>G100-G99</f>
        <v>0</v>
      </c>
    </row>
    <row r="101" spans="1:8" ht="12.75">
      <c r="A101" s="69">
        <f>Sheet1!F35</f>
        <v>0</v>
      </c>
      <c r="B101" s="69">
        <f>A101-A100</f>
        <v>0</v>
      </c>
      <c r="C101" s="69">
        <f>Sheet1!W47</f>
        <v>0</v>
      </c>
      <c r="D101" s="69">
        <f>C101-C100</f>
        <v>0</v>
      </c>
      <c r="E101" s="69">
        <f>Sheet1!AV47</f>
        <v>0</v>
      </c>
      <c r="F101" s="69">
        <f>E101-E100</f>
        <v>0</v>
      </c>
      <c r="G101" s="69">
        <f>Sheet1!BT47</f>
        <v>0</v>
      </c>
      <c r="H101" s="69">
        <f>G101-G100</f>
        <v>0</v>
      </c>
    </row>
    <row r="102" spans="1:8" ht="12.75">
      <c r="A102" s="69">
        <f>Sheet1!M23</f>
        <v>0</v>
      </c>
      <c r="B102" s="69">
        <f>A102-A101</f>
        <v>0</v>
      </c>
      <c r="C102" s="69">
        <f>Sheet1!Z35</f>
        <v>0</v>
      </c>
      <c r="D102" s="69">
        <f>C102-C101</f>
        <v>0</v>
      </c>
      <c r="E102" s="69">
        <f>Sheet1!AY35</f>
        <v>0</v>
      </c>
      <c r="F102" s="69">
        <f>E102-E101</f>
        <v>0</v>
      </c>
      <c r="G102" s="69">
        <f>Sheet1!BW35</f>
        <v>0</v>
      </c>
      <c r="H102" s="69">
        <f>G102-G101</f>
        <v>0</v>
      </c>
    </row>
    <row r="103" spans="1:8" ht="12.75">
      <c r="A103" s="69">
        <f>Sheet1!C47</f>
        <v>0</v>
      </c>
      <c r="B103" s="69">
        <f>A103-A102</f>
        <v>0</v>
      </c>
      <c r="C103" s="69">
        <f>Sheet1!AG23</f>
        <v>0</v>
      </c>
      <c r="D103" s="69">
        <f>C103-C102</f>
        <v>0</v>
      </c>
      <c r="E103" s="69">
        <f>Sheet1!BF23</f>
        <v>0</v>
      </c>
      <c r="F103" s="69">
        <f>E103-E102</f>
        <v>0</v>
      </c>
      <c r="G103" s="69">
        <f>Sheet1!CD23</f>
        <v>0</v>
      </c>
      <c r="H103" s="69">
        <f>G103-G102</f>
        <v>0</v>
      </c>
    </row>
    <row r="104" spans="1:8" ht="12.75">
      <c r="A104" s="69">
        <f>Sheet1!F36</f>
        <v>0</v>
      </c>
      <c r="B104" s="69">
        <f>A104-A103</f>
        <v>0</v>
      </c>
      <c r="C104" s="69">
        <f>Sheet1!W48</f>
        <v>0</v>
      </c>
      <c r="D104" s="69">
        <f>C104-C103</f>
        <v>0</v>
      </c>
      <c r="E104" s="69">
        <f>Sheet1!AV48</f>
        <v>0</v>
      </c>
      <c r="F104" s="69">
        <f>E104-E103</f>
        <v>0</v>
      </c>
      <c r="G104" s="69">
        <f>Sheet1!BT48</f>
        <v>0</v>
      </c>
      <c r="H104" s="69">
        <f>G104-G103</f>
        <v>0</v>
      </c>
    </row>
    <row r="105" spans="1:8" ht="12.75">
      <c r="A105" s="69">
        <f>Sheet1!M24</f>
        <v>0</v>
      </c>
      <c r="B105" s="69">
        <f>A105-A104</f>
        <v>0</v>
      </c>
      <c r="C105" s="69">
        <f>Sheet1!Z36</f>
        <v>0</v>
      </c>
      <c r="D105" s="69">
        <f>C105-C104</f>
        <v>0</v>
      </c>
      <c r="E105" s="69">
        <f>Sheet1!AY36</f>
        <v>0</v>
      </c>
      <c r="F105" s="69">
        <f>E105-E104</f>
        <v>0</v>
      </c>
      <c r="G105" s="69">
        <f>Sheet1!BW36</f>
        <v>0</v>
      </c>
      <c r="H105" s="69">
        <f>G105-G104</f>
        <v>0</v>
      </c>
    </row>
    <row r="106" spans="1:8" ht="12.75">
      <c r="A106" s="69">
        <f>Sheet1!C48</f>
        <v>0</v>
      </c>
      <c r="B106" s="69">
        <f>A106-A105</f>
        <v>0</v>
      </c>
      <c r="C106" s="69">
        <f>Sheet1!AG24</f>
        <v>0</v>
      </c>
      <c r="D106" s="69">
        <f>C106-C105</f>
        <v>0</v>
      </c>
      <c r="E106" s="69">
        <f>Sheet1!BF24</f>
        <v>0</v>
      </c>
      <c r="F106" s="69">
        <f>E106-E105</f>
        <v>0</v>
      </c>
      <c r="G106" s="69">
        <f>Sheet1!CD24</f>
        <v>0</v>
      </c>
      <c r="H106" s="69">
        <f>G106-G105</f>
        <v>0</v>
      </c>
    </row>
    <row r="107" spans="1:8" ht="12.75">
      <c r="A107" s="69">
        <f>Sheet1!F37</f>
        <v>0</v>
      </c>
      <c r="B107" s="69">
        <f>A107-A106</f>
        <v>0</v>
      </c>
      <c r="C107" s="69">
        <f>Sheet1!W49</f>
        <v>0</v>
      </c>
      <c r="D107" s="69">
        <f>C107-C106</f>
        <v>0</v>
      </c>
      <c r="E107" s="69">
        <f>Sheet1!AV49</f>
        <v>0</v>
      </c>
      <c r="F107" s="69">
        <f>E107-E106</f>
        <v>0</v>
      </c>
      <c r="G107" s="69">
        <f>Sheet1!BT49</f>
        <v>0</v>
      </c>
      <c r="H107" s="69">
        <f>G107-G106</f>
        <v>0</v>
      </c>
    </row>
    <row r="108" spans="1:8" ht="12.75">
      <c r="A108" s="69">
        <f>Sheet1!M25</f>
        <v>0</v>
      </c>
      <c r="B108" s="69">
        <f>A108-A107</f>
        <v>0</v>
      </c>
      <c r="C108" s="69">
        <f>Sheet1!Z37</f>
        <v>0</v>
      </c>
      <c r="D108" s="69">
        <f>C108-C107</f>
        <v>0</v>
      </c>
      <c r="E108" s="69">
        <f>Sheet1!AY37</f>
        <v>0</v>
      </c>
      <c r="F108" s="69">
        <f>E108-E107</f>
        <v>0</v>
      </c>
      <c r="G108" s="69">
        <f>Sheet1!BW37</f>
        <v>0</v>
      </c>
      <c r="H108" s="69">
        <f>G108-G107</f>
        <v>0</v>
      </c>
    </row>
    <row r="109" spans="1:8" ht="12.75">
      <c r="A109" s="69">
        <f>Sheet1!C49</f>
        <v>0</v>
      </c>
      <c r="B109" s="69">
        <f>A109-A108</f>
        <v>0</v>
      </c>
      <c r="C109" s="69">
        <f>Sheet1!AG25</f>
        <v>0</v>
      </c>
      <c r="D109" s="69">
        <f>C109-C108</f>
        <v>0</v>
      </c>
      <c r="E109" s="69">
        <f>Sheet1!BF25</f>
        <v>0</v>
      </c>
      <c r="F109" s="69">
        <f>E109-E108</f>
        <v>0</v>
      </c>
      <c r="G109" s="69">
        <f>Sheet1!CD25</f>
        <v>0</v>
      </c>
      <c r="H109" s="69">
        <f>G109-G108</f>
        <v>0</v>
      </c>
    </row>
    <row r="110" spans="1:8" ht="12.75">
      <c r="A110" s="69">
        <f>Sheet1!M26</f>
        <v>0</v>
      </c>
      <c r="B110" s="69">
        <f>A110-A109</f>
        <v>0</v>
      </c>
      <c r="C110" s="69">
        <f>Sheet1!W50</f>
        <v>0</v>
      </c>
      <c r="D110" s="69">
        <f>C110-C109</f>
        <v>0</v>
      </c>
      <c r="E110" s="69">
        <f>Sheet1!AV50</f>
        <v>0</v>
      </c>
      <c r="F110" s="69">
        <f>E110-E109</f>
        <v>0</v>
      </c>
      <c r="G110" s="69">
        <f>Sheet1!BT50</f>
        <v>0</v>
      </c>
      <c r="H110" s="69">
        <f>G110-G109</f>
        <v>0</v>
      </c>
    </row>
    <row r="111" spans="1:8" ht="12.75">
      <c r="A111" s="69">
        <f>Sheet1!F38</f>
        <v>0</v>
      </c>
      <c r="B111" s="69">
        <f>A111-A110</f>
        <v>0</v>
      </c>
      <c r="C111" s="69">
        <f>Sheet1!Z38</f>
        <v>0</v>
      </c>
      <c r="D111" s="69">
        <f>C111-C110</f>
        <v>0</v>
      </c>
      <c r="E111" s="69">
        <f>Sheet1!AY38</f>
        <v>0</v>
      </c>
      <c r="F111" s="69">
        <f>E111-E110</f>
        <v>0</v>
      </c>
      <c r="G111" s="69">
        <f>Sheet1!BW38</f>
        <v>0</v>
      </c>
      <c r="H111" s="69">
        <f>G111-G110</f>
        <v>0</v>
      </c>
    </row>
    <row r="112" spans="1:8" ht="12.75">
      <c r="A112" s="69">
        <f>Sheet1!C50</f>
        <v>0</v>
      </c>
      <c r="B112" s="69">
        <f>A112-A111</f>
        <v>0</v>
      </c>
      <c r="C112" s="69">
        <f>Sheet1!AG26</f>
        <v>0</v>
      </c>
      <c r="D112" s="69">
        <f>C112-C111</f>
        <v>0</v>
      </c>
      <c r="E112" s="69">
        <f>Sheet1!BF26</f>
        <v>0</v>
      </c>
      <c r="F112" s="69">
        <f>E112-E111</f>
        <v>0</v>
      </c>
      <c r="G112" s="69">
        <f>Sheet1!CD26</f>
        <v>0</v>
      </c>
      <c r="H112" s="69">
        <f>G112-G111</f>
        <v>0</v>
      </c>
    </row>
    <row r="113" spans="1:8" ht="12.75">
      <c r="A113" s="69">
        <f>Sheet1!M27</f>
        <v>0</v>
      </c>
      <c r="B113" s="69">
        <f>A113-A112</f>
        <v>0</v>
      </c>
      <c r="C113" s="69">
        <f>Sheet1!W51</f>
        <v>0</v>
      </c>
      <c r="D113" s="69">
        <f>C113-C112</f>
        <v>0</v>
      </c>
      <c r="E113" s="69">
        <f>Sheet1!AV51</f>
        <v>0</v>
      </c>
      <c r="F113" s="69">
        <f>E113-E112</f>
        <v>0</v>
      </c>
      <c r="G113" s="69">
        <f>Sheet1!BT51</f>
        <v>0</v>
      </c>
      <c r="H113" s="69">
        <f>G113-G112</f>
        <v>0</v>
      </c>
    </row>
    <row r="114" spans="1:8" ht="12.75">
      <c r="A114" s="69">
        <f>Sheet1!F39</f>
        <v>0</v>
      </c>
      <c r="B114" s="69">
        <f>A114-A113</f>
        <v>0</v>
      </c>
      <c r="C114" s="69">
        <f>Sheet1!Z39</f>
        <v>0</v>
      </c>
      <c r="D114" s="69">
        <f>C114-C113</f>
        <v>0</v>
      </c>
      <c r="E114" s="69">
        <f>Sheet1!AY39</f>
        <v>0</v>
      </c>
      <c r="F114" s="69">
        <f>E114-E113</f>
        <v>0</v>
      </c>
      <c r="G114" s="69">
        <f>Sheet1!BW39</f>
        <v>0</v>
      </c>
      <c r="H114" s="69">
        <f>G114-G113</f>
        <v>0</v>
      </c>
    </row>
    <row r="115" spans="1:8" ht="12.75">
      <c r="A115" s="69">
        <f>Sheet1!C51</f>
        <v>0</v>
      </c>
      <c r="B115" s="69">
        <f>A115-A114</f>
        <v>0</v>
      </c>
      <c r="C115" s="69">
        <f>Sheet1!AG27</f>
        <v>0</v>
      </c>
      <c r="D115" s="69">
        <f>C115-C114</f>
        <v>0</v>
      </c>
      <c r="E115" s="69">
        <f>Sheet1!BF27</f>
        <v>0</v>
      </c>
      <c r="F115" s="69">
        <f>E115-E114</f>
        <v>0</v>
      </c>
      <c r="G115" s="69">
        <f>Sheet1!CD27</f>
        <v>0</v>
      </c>
      <c r="H115" s="69">
        <f>G115-G114</f>
        <v>0</v>
      </c>
    </row>
    <row r="116" spans="1:8" ht="12.75">
      <c r="A116" s="69">
        <f>Sheet1!M28</f>
        <v>0</v>
      </c>
      <c r="B116" s="69">
        <f>A116-A115</f>
        <v>0</v>
      </c>
      <c r="C116" s="69">
        <f>Sheet1!W52</f>
        <v>0</v>
      </c>
      <c r="D116" s="69">
        <f>C116-C115</f>
        <v>0</v>
      </c>
      <c r="E116" s="69">
        <f>Sheet1!AV52</f>
        <v>0</v>
      </c>
      <c r="F116" s="69">
        <f>E116-E115</f>
        <v>0</v>
      </c>
      <c r="G116" s="69">
        <f>Sheet1!BT52</f>
        <v>0</v>
      </c>
      <c r="H116" s="69">
        <f>G116-G115</f>
        <v>0</v>
      </c>
    </row>
    <row r="117" spans="1:8" ht="12.75">
      <c r="A117" s="69">
        <f>Sheet1!F40</f>
        <v>0</v>
      </c>
      <c r="B117" s="69">
        <f>A117-A116</f>
        <v>0</v>
      </c>
      <c r="C117" s="69">
        <f>Sheet1!Z40</f>
        <v>0</v>
      </c>
      <c r="D117" s="69">
        <f>C117-C116</f>
        <v>0</v>
      </c>
      <c r="E117" s="69">
        <f>Sheet1!AY40</f>
        <v>0</v>
      </c>
      <c r="F117" s="69">
        <f>E117-E116</f>
        <v>0</v>
      </c>
      <c r="G117" s="69">
        <f>Sheet1!BW40</f>
        <v>0</v>
      </c>
      <c r="H117" s="69">
        <f>G117-G116</f>
        <v>0</v>
      </c>
    </row>
    <row r="118" spans="1:8" ht="12.75">
      <c r="A118" s="69">
        <f>Sheet1!C52</f>
        <v>0</v>
      </c>
      <c r="B118" s="69">
        <f>A118-A117</f>
        <v>0</v>
      </c>
      <c r="C118" s="69">
        <f>Sheet1!AG28</f>
        <v>0</v>
      </c>
      <c r="D118" s="69">
        <f>C118-C117</f>
        <v>0</v>
      </c>
      <c r="E118" s="69">
        <f>Sheet1!BF28</f>
        <v>0</v>
      </c>
      <c r="F118" s="69">
        <f>E118-E117</f>
        <v>0</v>
      </c>
      <c r="G118" s="69">
        <f>Sheet1!CD28</f>
        <v>0</v>
      </c>
      <c r="H118" s="69">
        <f>G118-G117</f>
        <v>0</v>
      </c>
    </row>
    <row r="119" spans="1:8" ht="12.75">
      <c r="A119" s="69">
        <f>Sheet1!M29</f>
        <v>0</v>
      </c>
      <c r="B119" s="69">
        <f>A119-A118</f>
        <v>0</v>
      </c>
      <c r="C119" s="69">
        <f>Sheet1!W53</f>
        <v>0</v>
      </c>
      <c r="D119" s="69">
        <f>C119-C118</f>
        <v>0</v>
      </c>
      <c r="E119" s="69">
        <f>Sheet1!AV53</f>
        <v>0</v>
      </c>
      <c r="F119" s="69">
        <f>E119-E118</f>
        <v>0</v>
      </c>
      <c r="G119" s="69">
        <f>Sheet1!BT53</f>
        <v>0</v>
      </c>
      <c r="H119" s="69">
        <f>G119-G118</f>
        <v>0</v>
      </c>
    </row>
    <row r="120" spans="1:8" ht="12.75">
      <c r="A120" s="69">
        <f>Sheet1!F41</f>
        <v>0</v>
      </c>
      <c r="B120" s="69">
        <f>A120-A119</f>
        <v>0</v>
      </c>
      <c r="C120" s="69">
        <f>Sheet1!Z41</f>
        <v>0</v>
      </c>
      <c r="D120" s="69">
        <f>C120-C119</f>
        <v>0</v>
      </c>
      <c r="E120" s="69">
        <f>Sheet1!AY41</f>
        <v>0</v>
      </c>
      <c r="F120" s="69">
        <f>E120-E119</f>
        <v>0</v>
      </c>
      <c r="G120" s="69">
        <f>Sheet1!BW41</f>
        <v>0</v>
      </c>
      <c r="H120" s="69">
        <f>G120-G119</f>
        <v>0</v>
      </c>
    </row>
    <row r="121" spans="1:8" ht="12.75">
      <c r="A121" s="69">
        <f>Sheet1!C53</f>
        <v>0</v>
      </c>
      <c r="B121" s="69">
        <f>A121-A120</f>
        <v>0</v>
      </c>
      <c r="C121" s="69">
        <f>Sheet1!AG29</f>
        <v>0</v>
      </c>
      <c r="D121" s="69">
        <f>C121-C120</f>
        <v>0</v>
      </c>
      <c r="E121" s="69">
        <f>Sheet1!BF29</f>
        <v>0</v>
      </c>
      <c r="F121" s="69">
        <f>E121-E120</f>
        <v>0</v>
      </c>
      <c r="G121" s="69">
        <f>Sheet1!CD29</f>
        <v>0</v>
      </c>
      <c r="H121" s="69">
        <f>G121-G120</f>
        <v>0</v>
      </c>
    </row>
    <row r="122" spans="1:8" ht="12.75">
      <c r="A122" s="69">
        <f>Sheet1!M30</f>
        <v>0</v>
      </c>
      <c r="B122" s="69">
        <f>A122-A121</f>
        <v>0</v>
      </c>
      <c r="C122" s="69">
        <f>Sheet1!W54</f>
        <v>0</v>
      </c>
      <c r="D122" s="69">
        <f>C122-C121</f>
        <v>0</v>
      </c>
      <c r="E122" s="69">
        <f>Sheet1!AV54</f>
        <v>0</v>
      </c>
      <c r="F122" s="69">
        <f>E122-E121</f>
        <v>0</v>
      </c>
      <c r="G122" s="69">
        <f>Sheet1!BT54</f>
        <v>0</v>
      </c>
      <c r="H122" s="69">
        <f>G122-G121</f>
        <v>0</v>
      </c>
    </row>
    <row r="123" spans="1:8" ht="12.75">
      <c r="A123" s="69">
        <f>Sheet1!F42</f>
        <v>0</v>
      </c>
      <c r="B123" s="69">
        <f>A123-A122</f>
        <v>0</v>
      </c>
      <c r="C123" s="69">
        <f>Sheet1!Z42</f>
        <v>0</v>
      </c>
      <c r="D123" s="69">
        <f>C123-C122</f>
        <v>0</v>
      </c>
      <c r="E123" s="69">
        <f>Sheet1!AY42</f>
        <v>0</v>
      </c>
      <c r="F123" s="69">
        <f>E123-E122</f>
        <v>0</v>
      </c>
      <c r="G123" s="69">
        <f>Sheet1!BW42</f>
        <v>0</v>
      </c>
      <c r="H123" s="69">
        <f>G123-G122</f>
        <v>0</v>
      </c>
    </row>
    <row r="124" spans="1:8" ht="12.75">
      <c r="A124" s="69">
        <f>Sheet1!C54</f>
        <v>0</v>
      </c>
      <c r="B124" s="69">
        <f>A124-A123</f>
        <v>0</v>
      </c>
      <c r="C124" s="69">
        <f>Sheet1!AG30</f>
        <v>0</v>
      </c>
      <c r="D124" s="69">
        <f>C124-C123</f>
        <v>0</v>
      </c>
      <c r="E124" s="69">
        <f>Sheet1!BF30</f>
        <v>0</v>
      </c>
      <c r="F124" s="69">
        <f>E124-E123</f>
        <v>0</v>
      </c>
      <c r="G124" s="69">
        <f>Sheet1!CD30</f>
        <v>0</v>
      </c>
      <c r="H124" s="69">
        <f>G124-G123</f>
        <v>0</v>
      </c>
    </row>
    <row r="125" spans="1:8" ht="12.75">
      <c r="A125" s="69">
        <f>Sheet1!M31</f>
        <v>0</v>
      </c>
      <c r="B125" s="69">
        <f>A125-A124</f>
        <v>0</v>
      </c>
      <c r="C125" s="69">
        <f>Sheet1!W55</f>
        <v>0</v>
      </c>
      <c r="D125" s="69">
        <f>C125-C124</f>
        <v>0</v>
      </c>
      <c r="E125" s="69">
        <f>Sheet1!AV55</f>
        <v>0</v>
      </c>
      <c r="F125" s="69">
        <f>E125-E124</f>
        <v>0</v>
      </c>
      <c r="G125" s="69">
        <f>Sheet1!BT55</f>
        <v>0</v>
      </c>
      <c r="H125" s="69">
        <f>G125-G124</f>
        <v>0</v>
      </c>
    </row>
    <row r="126" spans="1:8" ht="12.75">
      <c r="A126" s="69">
        <f>Sheet1!F43</f>
        <v>0</v>
      </c>
      <c r="B126" s="69">
        <f>A126-A125</f>
        <v>0</v>
      </c>
      <c r="C126" s="69">
        <f>Sheet1!Z43</f>
        <v>0</v>
      </c>
      <c r="D126" s="69">
        <f>C126-C125</f>
        <v>0</v>
      </c>
      <c r="E126" s="69">
        <f>Sheet1!AY43</f>
        <v>0</v>
      </c>
      <c r="F126" s="69">
        <f>E126-E125</f>
        <v>0</v>
      </c>
      <c r="G126" s="69">
        <f>Sheet1!BW43</f>
        <v>0</v>
      </c>
      <c r="H126" s="69">
        <f>G126-G125</f>
        <v>0</v>
      </c>
    </row>
    <row r="127" spans="1:8" ht="12.75">
      <c r="A127" s="69">
        <f>Sheet1!C55</f>
        <v>0</v>
      </c>
      <c r="B127" s="69">
        <f>A127-A126</f>
        <v>0</v>
      </c>
      <c r="C127" s="69">
        <f>Sheet1!AG31</f>
        <v>0</v>
      </c>
      <c r="D127" s="69">
        <f>C127-C126</f>
        <v>0</v>
      </c>
      <c r="E127" s="69">
        <f>Sheet1!BF31</f>
        <v>0</v>
      </c>
      <c r="F127" s="69">
        <f>E127-E126</f>
        <v>0</v>
      </c>
      <c r="G127" s="69">
        <f>Sheet1!CD31</f>
        <v>0</v>
      </c>
      <c r="H127" s="69">
        <f>G127-G126</f>
        <v>0</v>
      </c>
    </row>
    <row r="128" spans="1:8" ht="12.75">
      <c r="A128" s="69">
        <f>Sheet1!M32</f>
        <v>0</v>
      </c>
      <c r="B128" s="69">
        <f>A128-A127</f>
        <v>0</v>
      </c>
      <c r="C128" s="69">
        <f>Sheet1!W56</f>
        <v>0</v>
      </c>
      <c r="D128" s="69">
        <f>C128-C127</f>
        <v>0</v>
      </c>
      <c r="E128" s="69">
        <f>Sheet1!AV56</f>
        <v>0</v>
      </c>
      <c r="F128" s="69">
        <f>E128-E127</f>
        <v>0</v>
      </c>
      <c r="G128" s="69">
        <f>Sheet1!BT56</f>
        <v>0</v>
      </c>
      <c r="H128" s="69">
        <f>G128-G127</f>
        <v>0</v>
      </c>
    </row>
    <row r="129" spans="1:8" ht="12.75">
      <c r="A129" s="69">
        <f>Sheet1!F44</f>
        <v>0</v>
      </c>
      <c r="B129" s="69">
        <f>A129-A128</f>
        <v>0</v>
      </c>
      <c r="C129" s="69">
        <f>Sheet1!Z44</f>
        <v>0</v>
      </c>
      <c r="D129" s="69">
        <f>C129-C128</f>
        <v>0</v>
      </c>
      <c r="E129" s="69">
        <f>Sheet1!AY44</f>
        <v>0</v>
      </c>
      <c r="F129" s="69">
        <f>E129-E128</f>
        <v>0</v>
      </c>
      <c r="G129" s="69">
        <f>Sheet1!BW44</f>
        <v>0</v>
      </c>
      <c r="H129" s="69">
        <f>G129-G128</f>
        <v>0</v>
      </c>
    </row>
    <row r="130" spans="1:8" ht="12.75">
      <c r="A130" s="69">
        <f>Sheet1!C56</f>
        <v>0</v>
      </c>
      <c r="B130" s="69">
        <f>A130-A129</f>
        <v>0</v>
      </c>
      <c r="C130" s="69">
        <f>Sheet1!AG32</f>
        <v>0</v>
      </c>
      <c r="D130" s="69">
        <f>C130-C129</f>
        <v>0</v>
      </c>
      <c r="E130" s="69">
        <f>Sheet1!BF32</f>
        <v>0</v>
      </c>
      <c r="F130" s="69">
        <f>E130-E129</f>
        <v>0</v>
      </c>
      <c r="G130" s="69">
        <f>Sheet1!CD32</f>
        <v>0</v>
      </c>
      <c r="H130" s="69">
        <f>G130-G129</f>
        <v>0</v>
      </c>
    </row>
    <row r="131" spans="1:8" ht="12.75">
      <c r="A131" s="69">
        <f>Sheet1!M33</f>
        <v>0</v>
      </c>
      <c r="B131" s="69">
        <f>A131-A130</f>
        <v>0</v>
      </c>
      <c r="C131" s="69">
        <f>Sheet1!W57</f>
        <v>0</v>
      </c>
      <c r="D131" s="69">
        <f>C131-C130</f>
        <v>0</v>
      </c>
      <c r="E131" s="69">
        <f>Sheet1!AV57</f>
        <v>0</v>
      </c>
      <c r="F131" s="69">
        <f>E131-E130</f>
        <v>0</v>
      </c>
      <c r="G131" s="69">
        <f>Sheet1!BT57</f>
        <v>0</v>
      </c>
      <c r="H131" s="69">
        <f>G131-G130</f>
        <v>0</v>
      </c>
    </row>
    <row r="132" spans="1:8" ht="12.75">
      <c r="A132" s="69">
        <f>Sheet1!F45</f>
        <v>0</v>
      </c>
      <c r="B132" s="69">
        <f>A132-A131</f>
        <v>0</v>
      </c>
      <c r="C132" s="69">
        <f>Sheet1!Z45</f>
        <v>0</v>
      </c>
      <c r="D132" s="69">
        <f>C132-C131</f>
        <v>0</v>
      </c>
      <c r="E132" s="69">
        <f>Sheet1!AY45</f>
        <v>0</v>
      </c>
      <c r="F132" s="69">
        <f>E132-E131</f>
        <v>0</v>
      </c>
      <c r="G132" s="69">
        <f>Sheet1!BW45</f>
        <v>0</v>
      </c>
      <c r="H132" s="69">
        <f>G132-G131</f>
        <v>0</v>
      </c>
    </row>
    <row r="133" spans="1:8" ht="12.75">
      <c r="A133" s="69">
        <f>Sheet1!C57</f>
        <v>0</v>
      </c>
      <c r="B133" s="69">
        <f>A133-A132</f>
        <v>0</v>
      </c>
      <c r="C133" s="69">
        <f>Sheet1!AG33</f>
        <v>0</v>
      </c>
      <c r="D133" s="69">
        <f>C133-C132</f>
        <v>0</v>
      </c>
      <c r="E133" s="69">
        <f>Sheet1!BF33</f>
        <v>0</v>
      </c>
      <c r="F133" s="69">
        <f>E133-E132</f>
        <v>0</v>
      </c>
      <c r="G133" s="69">
        <f>Sheet1!CD33</f>
        <v>0</v>
      </c>
      <c r="H133" s="69">
        <f>G133-G132</f>
        <v>0</v>
      </c>
    </row>
    <row r="134" spans="1:8" ht="12.75">
      <c r="A134" s="69">
        <f>Sheet1!M34</f>
        <v>0</v>
      </c>
      <c r="B134" s="69">
        <f>A134-A133</f>
        <v>0</v>
      </c>
      <c r="C134" s="69">
        <f>Sheet1!W58</f>
        <v>0</v>
      </c>
      <c r="D134" s="69">
        <f>C134-C133</f>
        <v>0</v>
      </c>
      <c r="E134" s="69">
        <f>Sheet1!AV58</f>
        <v>0</v>
      </c>
      <c r="F134" s="69">
        <f>E134-E133</f>
        <v>0</v>
      </c>
      <c r="G134" s="69">
        <f>Sheet1!BT58</f>
        <v>0</v>
      </c>
      <c r="H134" s="69">
        <f>G134-G133</f>
        <v>0</v>
      </c>
    </row>
    <row r="135" spans="1:8" ht="12.75">
      <c r="A135" s="69">
        <f>Sheet1!F46</f>
        <v>0</v>
      </c>
      <c r="B135" s="69">
        <f>A135-A134</f>
        <v>0</v>
      </c>
      <c r="C135" s="69">
        <f>Sheet1!Z46</f>
        <v>0</v>
      </c>
      <c r="D135" s="69">
        <f>C135-C134</f>
        <v>0</v>
      </c>
      <c r="E135" s="69">
        <f>Sheet1!AY46</f>
        <v>0</v>
      </c>
      <c r="F135" s="69">
        <f>E135-E134</f>
        <v>0</v>
      </c>
      <c r="G135" s="69">
        <f>Sheet1!BW46</f>
        <v>0</v>
      </c>
      <c r="H135" s="69">
        <f>G135-G134</f>
        <v>0</v>
      </c>
    </row>
    <row r="136" spans="1:8" ht="12.75">
      <c r="A136" s="69">
        <f>Sheet1!C58</f>
        <v>0</v>
      </c>
      <c r="B136" s="69">
        <f>A136-A135</f>
        <v>0</v>
      </c>
      <c r="C136" s="69">
        <f>Sheet1!AG34</f>
        <v>0</v>
      </c>
      <c r="D136" s="69">
        <f>C136-C135</f>
        <v>0</v>
      </c>
      <c r="E136" s="69">
        <f>Sheet1!BF34</f>
        <v>0</v>
      </c>
      <c r="F136" s="69">
        <f>E136-E135</f>
        <v>0</v>
      </c>
      <c r="G136" s="69">
        <f>Sheet1!CD34</f>
        <v>0</v>
      </c>
      <c r="H136" s="69">
        <f>G136-G135</f>
        <v>0</v>
      </c>
    </row>
    <row r="137" spans="1:8" ht="12.75">
      <c r="A137" s="69">
        <f>Sheet1!M35</f>
        <v>0</v>
      </c>
      <c r="B137" s="69">
        <f>A137-A136</f>
        <v>0</v>
      </c>
      <c r="C137" s="69">
        <f>Sheet1!W59</f>
        <v>0</v>
      </c>
      <c r="D137" s="69">
        <f>C137-C136</f>
        <v>0</v>
      </c>
      <c r="E137" s="69">
        <f>Sheet1!AV59</f>
        <v>0</v>
      </c>
      <c r="F137" s="69">
        <f>E137-E136</f>
        <v>0</v>
      </c>
      <c r="G137" s="69">
        <f>Sheet1!BT59</f>
        <v>0</v>
      </c>
      <c r="H137" s="69">
        <f>G137-G136</f>
        <v>0</v>
      </c>
    </row>
    <row r="138" spans="1:8" ht="12.75">
      <c r="A138" s="69">
        <f>Sheet1!F47</f>
        <v>0</v>
      </c>
      <c r="B138" s="69">
        <f>A138-A137</f>
        <v>0</v>
      </c>
      <c r="C138" s="69">
        <f>Sheet1!Z47</f>
        <v>0</v>
      </c>
      <c r="D138" s="69">
        <f>C138-C137</f>
        <v>0</v>
      </c>
      <c r="E138" s="69">
        <f>Sheet1!AY47</f>
        <v>0</v>
      </c>
      <c r="F138" s="69">
        <f>E138-E137</f>
        <v>0</v>
      </c>
      <c r="G138" s="69">
        <f>Sheet1!BW47</f>
        <v>0</v>
      </c>
      <c r="H138" s="69">
        <f>G138-G137</f>
        <v>0</v>
      </c>
    </row>
    <row r="139" spans="1:8" ht="12.75">
      <c r="A139" s="69">
        <f>Sheet1!C59</f>
        <v>0</v>
      </c>
      <c r="B139" s="69">
        <f>A139-A138</f>
        <v>0</v>
      </c>
      <c r="C139" s="69">
        <f>Sheet1!AG35</f>
        <v>0</v>
      </c>
      <c r="D139" s="69">
        <f>C139-C138</f>
        <v>0</v>
      </c>
      <c r="E139" s="69">
        <f>Sheet1!BF35</f>
        <v>0</v>
      </c>
      <c r="F139" s="69">
        <f>E139-E138</f>
        <v>0</v>
      </c>
      <c r="G139" s="69">
        <f>Sheet1!CD35</f>
        <v>0</v>
      </c>
      <c r="H139" s="69">
        <f>G139-G138</f>
        <v>0</v>
      </c>
    </row>
    <row r="140" spans="1:8" ht="12.75">
      <c r="A140" s="69">
        <f>Sheet1!M36</f>
        <v>0</v>
      </c>
      <c r="B140" s="69">
        <f>A140-A139</f>
        <v>0</v>
      </c>
      <c r="C140" s="69">
        <f>Sheet1!W60</f>
        <v>0</v>
      </c>
      <c r="D140" s="69">
        <f>C140-C139</f>
        <v>0</v>
      </c>
      <c r="E140" s="69">
        <f>Sheet1!AV60</f>
        <v>0</v>
      </c>
      <c r="F140" s="69">
        <f>E140-E139</f>
        <v>0</v>
      </c>
      <c r="G140" s="69">
        <f>Sheet1!BT60</f>
        <v>0</v>
      </c>
      <c r="H140" s="69">
        <f>G140-G139</f>
        <v>0</v>
      </c>
    </row>
    <row r="141" spans="1:8" ht="12.75">
      <c r="A141" s="69">
        <f>Sheet1!F48</f>
        <v>0</v>
      </c>
      <c r="B141" s="69">
        <f>A141-A140</f>
        <v>0</v>
      </c>
      <c r="C141" s="69">
        <f>Sheet1!Z48</f>
        <v>0</v>
      </c>
      <c r="D141" s="69">
        <f>C141-C140</f>
        <v>0</v>
      </c>
      <c r="E141" s="69">
        <f>Sheet1!AY48</f>
        <v>0</v>
      </c>
      <c r="F141" s="69">
        <f>E141-E140</f>
        <v>0</v>
      </c>
      <c r="G141" s="69">
        <f>Sheet1!BW48</f>
        <v>0</v>
      </c>
      <c r="H141" s="69">
        <f>G141-G140</f>
        <v>0</v>
      </c>
    </row>
    <row r="142" spans="1:8" ht="12.75">
      <c r="A142" s="69">
        <f>Sheet1!C60</f>
        <v>0</v>
      </c>
      <c r="B142" s="69">
        <f>A142-A141</f>
        <v>0</v>
      </c>
      <c r="C142" s="69">
        <f>Sheet1!AG36</f>
        <v>0</v>
      </c>
      <c r="D142" s="69">
        <f>C142-C141</f>
        <v>0</v>
      </c>
      <c r="E142" s="69">
        <f>Sheet1!BF36</f>
        <v>0</v>
      </c>
      <c r="F142" s="69">
        <f>E142-E141</f>
        <v>0</v>
      </c>
      <c r="G142" s="69">
        <f>Sheet1!CD36</f>
        <v>0</v>
      </c>
      <c r="H142" s="69">
        <f>G142-G141</f>
        <v>0</v>
      </c>
    </row>
    <row r="143" spans="1:8" ht="12.75">
      <c r="A143" s="69">
        <f>Sheet1!M37</f>
        <v>0</v>
      </c>
      <c r="B143" s="69">
        <f>A143-A142</f>
        <v>0</v>
      </c>
      <c r="C143" s="69">
        <f>Sheet1!W61</f>
        <v>0</v>
      </c>
      <c r="D143" s="69">
        <f>C143-C142</f>
        <v>0</v>
      </c>
      <c r="E143" s="69">
        <f>Sheet1!AV61</f>
        <v>0</v>
      </c>
      <c r="F143" s="69">
        <f>E143-E142</f>
        <v>0</v>
      </c>
      <c r="G143" s="69">
        <f>Sheet1!BT61</f>
        <v>0</v>
      </c>
      <c r="H143" s="69">
        <f>G143-G142</f>
        <v>0</v>
      </c>
    </row>
    <row r="144" spans="1:8" ht="12.75">
      <c r="A144" s="69">
        <f>Sheet1!F49</f>
        <v>0</v>
      </c>
      <c r="B144" s="69">
        <f>A144-A143</f>
        <v>0</v>
      </c>
      <c r="C144" s="69">
        <f>Sheet1!Z49</f>
        <v>0</v>
      </c>
      <c r="D144" s="69">
        <f>C144-C143</f>
        <v>0</v>
      </c>
      <c r="E144" s="69">
        <f>Sheet1!AY49</f>
        <v>0</v>
      </c>
      <c r="F144" s="69">
        <f>E144-E143</f>
        <v>0</v>
      </c>
      <c r="G144" s="69">
        <f>Sheet1!BW49</f>
        <v>0</v>
      </c>
      <c r="H144" s="69">
        <f>G144-G143</f>
        <v>0</v>
      </c>
    </row>
    <row r="145" spans="1:8" ht="12.75">
      <c r="A145" s="69">
        <f>Sheet1!C61</f>
        <v>0</v>
      </c>
      <c r="B145" s="69">
        <f>A145-A144</f>
        <v>0</v>
      </c>
      <c r="C145" s="69">
        <f>Sheet1!AG37</f>
        <v>0</v>
      </c>
      <c r="D145" s="69">
        <f>C145-C144</f>
        <v>0</v>
      </c>
      <c r="E145" s="69">
        <f>Sheet1!BF37</f>
        <v>0</v>
      </c>
      <c r="F145" s="69">
        <f>E145-E144</f>
        <v>0</v>
      </c>
      <c r="G145" s="69">
        <f>Sheet1!CD37</f>
        <v>0</v>
      </c>
      <c r="H145" s="69">
        <f>G145-G144</f>
        <v>0</v>
      </c>
    </row>
    <row r="146" spans="1:8" ht="12.75">
      <c r="A146" s="69">
        <f>Sheet1!M38</f>
        <v>0</v>
      </c>
      <c r="B146" s="69">
        <f>A146-A145</f>
        <v>0</v>
      </c>
      <c r="C146" s="69">
        <f>Sheet1!W62</f>
        <v>0</v>
      </c>
      <c r="D146" s="69">
        <f>C146-C145</f>
        <v>0</v>
      </c>
      <c r="E146" s="69">
        <f>Sheet1!AV62</f>
        <v>0</v>
      </c>
      <c r="F146" s="69">
        <f>E146-E145</f>
        <v>0</v>
      </c>
      <c r="G146" s="69">
        <f>Sheet1!BT62</f>
        <v>0</v>
      </c>
      <c r="H146" s="69">
        <f>G146-G145</f>
        <v>0</v>
      </c>
    </row>
    <row r="147" spans="1:8" ht="12.75">
      <c r="A147" s="69">
        <f>Sheet1!F50</f>
        <v>0</v>
      </c>
      <c r="B147" s="69">
        <f>A147-A146</f>
        <v>0</v>
      </c>
      <c r="C147" s="69">
        <f>Sheet1!Z50</f>
        <v>0</v>
      </c>
      <c r="D147" s="69">
        <f>C147-C146</f>
        <v>0</v>
      </c>
      <c r="E147" s="69">
        <f>Sheet1!AY50</f>
        <v>0</v>
      </c>
      <c r="F147" s="69">
        <f>E147-E146</f>
        <v>0</v>
      </c>
      <c r="G147" s="69">
        <f>Sheet1!BW50</f>
        <v>0</v>
      </c>
      <c r="H147" s="69">
        <f>G147-G146</f>
        <v>0</v>
      </c>
    </row>
    <row r="148" spans="1:8" ht="12.75">
      <c r="A148" s="69">
        <f>Sheet1!C62</f>
        <v>0</v>
      </c>
      <c r="B148" s="69">
        <f>A148-A147</f>
        <v>0</v>
      </c>
      <c r="C148" s="69">
        <f>Sheet1!AG38</f>
        <v>0</v>
      </c>
      <c r="D148" s="69">
        <f>C148-C147</f>
        <v>0</v>
      </c>
      <c r="E148" s="69">
        <f>Sheet1!BF38</f>
        <v>0</v>
      </c>
      <c r="F148" s="69">
        <f>E148-E147</f>
        <v>0</v>
      </c>
      <c r="G148" s="69">
        <f>Sheet1!CD38</f>
        <v>0</v>
      </c>
      <c r="H148" s="69">
        <f>G148-G147</f>
        <v>0</v>
      </c>
    </row>
    <row r="149" spans="1:8" ht="12.75">
      <c r="A149" s="69">
        <f>Sheet1!M39</f>
        <v>0</v>
      </c>
      <c r="B149" s="69">
        <f>A149-A148</f>
        <v>0</v>
      </c>
      <c r="C149" s="69">
        <f>Sheet1!W63</f>
        <v>0</v>
      </c>
      <c r="D149" s="69">
        <f>C149-C148</f>
        <v>0</v>
      </c>
      <c r="E149" s="69">
        <f>Sheet1!AV63</f>
        <v>0</v>
      </c>
      <c r="F149" s="69">
        <f>E149-E148</f>
        <v>0</v>
      </c>
      <c r="G149" s="69">
        <f>Sheet1!BT63</f>
        <v>0</v>
      </c>
      <c r="H149" s="69">
        <f>G149-G148</f>
        <v>0</v>
      </c>
    </row>
    <row r="150" spans="1:8" ht="12.75">
      <c r="A150" s="69">
        <f>Sheet1!F51</f>
        <v>0</v>
      </c>
      <c r="B150" s="69">
        <f>A150-A149</f>
        <v>0</v>
      </c>
      <c r="C150" s="69">
        <f>Sheet1!Z51</f>
        <v>0</v>
      </c>
      <c r="D150" s="69">
        <f>C150-C149</f>
        <v>0</v>
      </c>
      <c r="E150" s="69">
        <f>Sheet1!AY51</f>
        <v>0</v>
      </c>
      <c r="F150" s="69">
        <f>E150-E149</f>
        <v>0</v>
      </c>
      <c r="G150" s="69">
        <f>Sheet1!BW51</f>
        <v>0</v>
      </c>
      <c r="H150" s="69">
        <f>G150-G149</f>
        <v>0</v>
      </c>
    </row>
    <row r="151" spans="1:8" ht="12.75">
      <c r="A151" s="69">
        <f>Sheet1!C63</f>
        <v>0</v>
      </c>
      <c r="B151" s="69">
        <f>A151-A150</f>
        <v>0</v>
      </c>
      <c r="C151" s="69">
        <f>Sheet1!AG39</f>
        <v>0</v>
      </c>
      <c r="D151" s="69">
        <f>C151-C150</f>
        <v>0</v>
      </c>
      <c r="E151" s="69">
        <f>Sheet1!BF39</f>
        <v>0</v>
      </c>
      <c r="F151" s="69">
        <f>E151-E150</f>
        <v>0</v>
      </c>
      <c r="G151" s="69">
        <f>Sheet1!CD39</f>
        <v>0</v>
      </c>
      <c r="H151" s="69">
        <f>G151-G150</f>
        <v>0</v>
      </c>
    </row>
    <row r="152" spans="1:8" ht="12.75">
      <c r="A152" s="69">
        <f>Sheet1!M40</f>
        <v>0</v>
      </c>
      <c r="B152" s="69">
        <f>A152-A151</f>
        <v>0</v>
      </c>
      <c r="C152" s="69">
        <f>Sheet1!W64</f>
        <v>0</v>
      </c>
      <c r="D152" s="69">
        <f>C152-C151</f>
        <v>0</v>
      </c>
      <c r="E152" s="69">
        <f>Sheet1!AV64</f>
        <v>0</v>
      </c>
      <c r="F152" s="69">
        <f>E152-E151</f>
        <v>0</v>
      </c>
      <c r="G152" s="69">
        <f>Sheet1!BT64</f>
        <v>0</v>
      </c>
      <c r="H152" s="69">
        <f>G152-G151</f>
        <v>0</v>
      </c>
    </row>
    <row r="153" spans="1:8" ht="12.75">
      <c r="A153" s="69">
        <f>Sheet1!F52</f>
        <v>0</v>
      </c>
      <c r="B153" s="69">
        <f>A153-A152</f>
        <v>0</v>
      </c>
      <c r="C153" s="69">
        <f>Sheet1!Z52</f>
        <v>0</v>
      </c>
      <c r="D153" s="69">
        <f>C153-C152</f>
        <v>0</v>
      </c>
      <c r="E153" s="69">
        <f>Sheet1!AY52</f>
        <v>0</v>
      </c>
      <c r="F153" s="69">
        <f>E153-E152</f>
        <v>0</v>
      </c>
      <c r="G153" s="69">
        <f>Sheet1!BW52</f>
        <v>0</v>
      </c>
      <c r="H153" s="69">
        <f>G153-G152</f>
        <v>0</v>
      </c>
    </row>
    <row r="154" spans="1:8" ht="12.75">
      <c r="A154" s="69">
        <f>Sheet1!C64</f>
        <v>0</v>
      </c>
      <c r="B154" s="69">
        <f>A154-A153</f>
        <v>0</v>
      </c>
      <c r="C154" s="69">
        <f>Sheet1!V2</f>
        <v>27.5</v>
      </c>
      <c r="D154" s="69">
        <f>C154-C153</f>
        <v>27.5</v>
      </c>
      <c r="E154" s="69">
        <f>Sheet1!AU2</f>
        <v>27.5</v>
      </c>
      <c r="F154" s="69">
        <f>E154-E153</f>
        <v>27.5</v>
      </c>
      <c r="G154" s="69">
        <f>Sheet1!BS2</f>
        <v>27.5</v>
      </c>
      <c r="H154" s="69">
        <f>G154-G153</f>
        <v>27.5</v>
      </c>
    </row>
    <row r="155" spans="1:8" ht="12.75">
      <c r="A155" s="69">
        <f>Sheet1!B2</f>
        <v>27.5</v>
      </c>
      <c r="B155" s="69">
        <f>A155-A154</f>
        <v>27.5</v>
      </c>
      <c r="C155" s="69">
        <f>Sheet1!V3</f>
        <v>29.375</v>
      </c>
      <c r="D155" s="69">
        <f>C155-C154</f>
        <v>1.875</v>
      </c>
      <c r="E155" s="69">
        <f>Sheet1!AU3</f>
        <v>29.202635</v>
      </c>
      <c r="F155" s="69">
        <f>E155-E154</f>
        <v>1.7026350000000008</v>
      </c>
      <c r="G155" s="69">
        <f>Sheet1!BS3</f>
        <v>29.17548459147297</v>
      </c>
      <c r="H155" s="69">
        <f>G155-G154</f>
        <v>1.6754845914729692</v>
      </c>
    </row>
    <row r="156" spans="1:8" ht="12.75">
      <c r="A156" s="69">
        <f>Sheet1!B3</f>
        <v>29.13523509488062</v>
      </c>
      <c r="B156" s="69">
        <f>A156-A155</f>
        <v>1.6352350948806205</v>
      </c>
      <c r="C156" s="69">
        <f>Sheet1!V4</f>
        <v>30.8</v>
      </c>
      <c r="D156" s="69">
        <f>C156-C155</f>
        <v>1.4250000000000007</v>
      </c>
      <c r="E156" s="69">
        <f>Sheet1!AU4</f>
        <v>30.849885000000004</v>
      </c>
      <c r="F156" s="69">
        <f>E156-E155</f>
        <v>1.6472500000000032</v>
      </c>
      <c r="G156" s="69">
        <f>Sheet1!BS4</f>
        <v>30.864853678515278</v>
      </c>
      <c r="H156" s="69">
        <f>G156-G155</f>
        <v>1.6893690870423086</v>
      </c>
    </row>
    <row r="157" spans="1:8" ht="12.75">
      <c r="A157" s="69">
        <f>Sheet1!B4</f>
        <v>30.867706328507758</v>
      </c>
      <c r="B157" s="69">
        <f>A157-A156</f>
        <v>1.7324712336271375</v>
      </c>
      <c r="C157" s="69">
        <f>Sheet1!V5</f>
        <v>32.875</v>
      </c>
      <c r="D157" s="69">
        <f>C157-C156</f>
        <v>2.0749999999999993</v>
      </c>
      <c r="E157" s="69">
        <f>Sheet1!AU5</f>
        <v>32.854662499999996</v>
      </c>
      <c r="F157" s="69">
        <f>E157-E156</f>
        <v>2.0047774999999923</v>
      </c>
      <c r="G157" s="69">
        <f>Sheet1!BS5</f>
        <v>32.765781726331355</v>
      </c>
      <c r="H157" s="69">
        <f>G157-G156</f>
        <v>1.9009280478160768</v>
      </c>
    </row>
    <row r="158" spans="1:8" ht="12.75">
      <c r="A158" s="69">
        <f>Sheet1!B5</f>
        <v>32.703195662574835</v>
      </c>
      <c r="B158" s="69">
        <f>A158-A157</f>
        <v>1.835489334067077</v>
      </c>
      <c r="C158" s="69">
        <f>Sheet1!V6</f>
        <v>35.15</v>
      </c>
      <c r="D158" s="69">
        <f>C158-C157</f>
        <v>2.2749999999999986</v>
      </c>
      <c r="E158" s="69">
        <f>Sheet1!AU6</f>
        <v>34.617825</v>
      </c>
      <c r="F158" s="69">
        <f>E158-E157</f>
        <v>1.763162500000007</v>
      </c>
      <c r="G158" s="69">
        <f>Sheet1!BS6</f>
        <v>34.62622117219638</v>
      </c>
      <c r="H158" s="69">
        <f>G158-G157</f>
        <v>1.8604394458650262</v>
      </c>
    </row>
    <row r="159" spans="1:8" ht="12.75">
      <c r="A159" s="69">
        <f>Sheet1!B6</f>
        <v>34.64782887210902</v>
      </c>
      <c r="B159" s="69">
        <f>A159-A158</f>
        <v>1.9446332095341816</v>
      </c>
      <c r="C159" s="69">
        <f>Sheet1!V7</f>
        <v>36.775</v>
      </c>
      <c r="D159" s="69">
        <f>C159-C158</f>
        <v>1.625</v>
      </c>
      <c r="E159" s="69">
        <f>Sheet1!AU7</f>
        <v>36.7611475</v>
      </c>
      <c r="F159" s="69">
        <f>E159-E158</f>
        <v>2.1433224999999965</v>
      </c>
      <c r="G159" s="69">
        <f>Sheet1!BS7</f>
        <v>36.72124446911534</v>
      </c>
      <c r="H159" s="69">
        <f>G159-G158</f>
        <v>2.09502329691896</v>
      </c>
    </row>
    <row r="160" spans="1:8" ht="12.75">
      <c r="A160" s="69">
        <f>Sheet1!B7</f>
        <v>36.708095989675954</v>
      </c>
      <c r="B160" s="69">
        <f>A160-A159</f>
        <v>2.060267117566937</v>
      </c>
      <c r="C160" s="69">
        <f>Sheet1!V8</f>
        <v>39.325</v>
      </c>
      <c r="D160" s="69">
        <f>C160-C159</f>
        <v>2.5500000000000043</v>
      </c>
      <c r="E160" s="69">
        <f>Sheet1!AU8</f>
        <v>38.947067499999996</v>
      </c>
      <c r="F160" s="69">
        <f>E160-E159</f>
        <v>2.185919999999996</v>
      </c>
      <c r="G160" s="69">
        <f>Sheet1!BS8</f>
        <v>38.92188598794398</v>
      </c>
      <c r="H160" s="69">
        <f>G160-G159</f>
        <v>2.2006415188286397</v>
      </c>
    </row>
    <row r="161" spans="1:8" ht="12.75">
      <c r="A161" s="69">
        <f>Sheet1!B8</f>
        <v>38.89087296526012</v>
      </c>
      <c r="B161" s="69">
        <f>A161-A160</f>
        <v>2.1827769755841686</v>
      </c>
      <c r="C161" s="69">
        <f>Sheet1!V9</f>
        <v>41.15</v>
      </c>
      <c r="D161" s="69">
        <f>C161-C160</f>
        <v>1.8249999999999957</v>
      </c>
      <c r="E161" s="69">
        <f>Sheet1!AU9</f>
        <v>41.1439875</v>
      </c>
      <c r="F161" s="69">
        <f>E161-E160</f>
        <v>2.1969200000000058</v>
      </c>
      <c r="G161" s="69">
        <f>Sheet1!BS9</f>
        <v>41.19202217708247</v>
      </c>
      <c r="H161" s="69">
        <f>G161-G160</f>
        <v>2.2701361891384906</v>
      </c>
    </row>
    <row r="162" spans="1:8" ht="12.75">
      <c r="A162" s="69">
        <f>Sheet1!B9</f>
        <v>41.203444614108754</v>
      </c>
      <c r="B162" s="69">
        <f>A162-A161</f>
        <v>2.312571648848632</v>
      </c>
      <c r="C162" s="69">
        <f>Sheet1!V10</f>
        <v>43.975</v>
      </c>
      <c r="D162" s="69">
        <f>C162-C161</f>
        <v>2.825000000000003</v>
      </c>
      <c r="E162" s="69">
        <f>Sheet1!AU10</f>
        <v>43.805080000000004</v>
      </c>
      <c r="F162" s="69">
        <f>E162-E161</f>
        <v>2.6610925000000023</v>
      </c>
      <c r="G162" s="69">
        <f>Sheet1!BS10</f>
        <v>43.69111584949505</v>
      </c>
      <c r="H162" s="69">
        <f>G162-G161</f>
        <v>2.4990936724125774</v>
      </c>
    </row>
    <row r="163" spans="1:8" ht="12.75">
      <c r="A163" s="69">
        <f>Sheet1!B10</f>
        <v>43.6535289291255</v>
      </c>
      <c r="B163" s="69">
        <f>A163-A162</f>
        <v>2.4500843150167455</v>
      </c>
      <c r="C163" s="69">
        <f>Sheet1!V11</f>
        <v>46.975</v>
      </c>
      <c r="D163" s="69">
        <f>C163-C162</f>
        <v>3</v>
      </c>
      <c r="E163" s="69">
        <f>Sheet1!AU11</f>
        <v>46.14258</v>
      </c>
      <c r="F163" s="69">
        <f>E163-E162</f>
        <v>2.3374999999999986</v>
      </c>
      <c r="G163" s="69">
        <f>Sheet1!BS11</f>
        <v>46.17056174248226</v>
      </c>
      <c r="H163" s="69">
        <f>G163-G162</f>
        <v>2.479445892987215</v>
      </c>
    </row>
    <row r="164" spans="1:8" ht="12.75">
      <c r="A164" s="69">
        <f>Sheet1!B11</f>
        <v>46.249302838954314</v>
      </c>
      <c r="B164" s="69">
        <f>A164-A163</f>
        <v>2.5957739098288144</v>
      </c>
      <c r="C164" s="69">
        <f>Sheet1!V12</f>
        <v>49.1</v>
      </c>
      <c r="D164" s="69">
        <f>C164-C163</f>
        <v>2.125</v>
      </c>
      <c r="E164" s="69">
        <f>Sheet1!AU12</f>
        <v>49.155342499999996</v>
      </c>
      <c r="F164" s="69">
        <f>E164-E163</f>
        <v>3.012762499999994</v>
      </c>
      <c r="G164" s="69">
        <f>Sheet1!BS12</f>
        <v>49.076758134160556</v>
      </c>
      <c r="H164" s="69">
        <f>G164-G163</f>
        <v>2.906196391678293</v>
      </c>
    </row>
    <row r="165" spans="1:8" ht="12.75">
      <c r="A165" s="69">
        <f>Sheet1!B12</f>
        <v>48.99942949771868</v>
      </c>
      <c r="B165" s="69">
        <f>A165-A164</f>
        <v>2.7501266587643656</v>
      </c>
      <c r="C165" s="69">
        <f>Sheet1!V13</f>
        <v>52.125</v>
      </c>
      <c r="D165" s="69">
        <f>C165-C164</f>
        <v>3.0249999999999986</v>
      </c>
      <c r="E165" s="69">
        <f>Sheet1!AU13</f>
        <v>51.928084999999996</v>
      </c>
      <c r="F165" s="69">
        <f>E165-E164</f>
        <v>2.7727424999999997</v>
      </c>
      <c r="G165" s="69">
        <f>Sheet1!BS13</f>
        <v>51.9409818319381</v>
      </c>
      <c r="H165" s="69">
        <f>G165-G164</f>
        <v>2.864223697777547</v>
      </c>
    </row>
    <row r="166" spans="1:8" ht="12.75">
      <c r="A166" s="69">
        <f>Sheet1!B13</f>
        <v>51.91308719749316</v>
      </c>
      <c r="B166" s="69">
        <f>A166-A165</f>
        <v>2.9136576997744825</v>
      </c>
      <c r="C166" s="69">
        <f>Sheet1!V14</f>
        <v>55</v>
      </c>
      <c r="D166" s="69">
        <f>C166-C165</f>
        <v>2.875</v>
      </c>
      <c r="E166" s="69">
        <f>Sheet1!AU14</f>
        <v>55</v>
      </c>
      <c r="F166" s="69">
        <f>E166-E165</f>
        <v>3.071915000000004</v>
      </c>
      <c r="G166" s="69">
        <f>Sheet1!BS14</f>
        <v>55</v>
      </c>
      <c r="H166" s="69">
        <f>G166-G165</f>
        <v>3.059018168061897</v>
      </c>
    </row>
    <row r="167" spans="1:8" ht="12.75">
      <c r="A167" s="69">
        <f>Sheet1!B14</f>
        <v>55</v>
      </c>
      <c r="B167" s="69">
        <f>A167-A166</f>
        <v>3.0869128025068377</v>
      </c>
      <c r="C167" s="69">
        <f>Sheet1!V15</f>
        <v>58.75</v>
      </c>
      <c r="D167" s="69">
        <f>C167-C166</f>
        <v>3.75</v>
      </c>
      <c r="E167" s="69">
        <f>Sheet1!AU15</f>
        <v>58.40527</v>
      </c>
      <c r="F167" s="69">
        <f>E167-E166</f>
        <v>3.4052700000000016</v>
      </c>
      <c r="G167" s="69">
        <f>Sheet1!BS15</f>
        <v>58.35096918294594</v>
      </c>
      <c r="H167" s="69">
        <f>G167-G166</f>
        <v>3.3509691829459385</v>
      </c>
    </row>
    <row r="168" spans="1:8" ht="12.75">
      <c r="A168" s="69">
        <f>Sheet1!B15</f>
        <v>58.27047018976124</v>
      </c>
      <c r="B168" s="69">
        <f>A168-A167</f>
        <v>3.270470189761241</v>
      </c>
      <c r="C168" s="69">
        <f>Sheet1!V16</f>
        <v>61.6</v>
      </c>
      <c r="D168" s="69">
        <f>C168-C167</f>
        <v>2.8500000000000014</v>
      </c>
      <c r="E168" s="69">
        <f>Sheet1!AU16</f>
        <v>61.69977000000001</v>
      </c>
      <c r="F168" s="69">
        <f>E168-E167</f>
        <v>3.2945000000000064</v>
      </c>
      <c r="G168" s="69">
        <f>Sheet1!BS16</f>
        <v>61.729707357030556</v>
      </c>
      <c r="H168" s="69">
        <f>G168-G167</f>
        <v>3.378738174084617</v>
      </c>
    </row>
    <row r="169" spans="1:8" ht="12.75">
      <c r="A169" s="69">
        <f>Sheet1!B16</f>
        <v>61.735412657015516</v>
      </c>
      <c r="B169" s="69">
        <f>A169-A168</f>
        <v>3.464942467254275</v>
      </c>
      <c r="C169" s="69">
        <f>Sheet1!V17</f>
        <v>65.75</v>
      </c>
      <c r="D169" s="69">
        <f>C169-C168</f>
        <v>4.149999999999999</v>
      </c>
      <c r="E169" s="69">
        <f>Sheet1!AU17</f>
        <v>65.70932499999999</v>
      </c>
      <c r="F169" s="69">
        <f>E169-E168</f>
        <v>4.009554999999985</v>
      </c>
      <c r="G169" s="69">
        <f>Sheet1!BS17</f>
        <v>65.53156345266271</v>
      </c>
      <c r="H169" s="69">
        <f>G169-G168</f>
        <v>3.8018560956321537</v>
      </c>
    </row>
    <row r="170" spans="1:8" ht="12.75">
      <c r="A170" s="69">
        <f>Sheet1!B17</f>
        <v>65.40639132514967</v>
      </c>
      <c r="B170" s="69">
        <f>A170-A169</f>
        <v>3.670978668134154</v>
      </c>
      <c r="C170" s="69">
        <f>Sheet1!V18</f>
        <v>70.3</v>
      </c>
      <c r="D170" s="69">
        <f>C170-C169</f>
        <v>4.549999999999997</v>
      </c>
      <c r="E170" s="69">
        <f>Sheet1!AU18</f>
        <v>69.23565</v>
      </c>
      <c r="F170" s="69">
        <f>E170-E169</f>
        <v>3.526325000000014</v>
      </c>
      <c r="G170" s="69">
        <f>Sheet1!BS18</f>
        <v>69.25244234439276</v>
      </c>
      <c r="H170" s="69">
        <f>G170-G169</f>
        <v>3.7208788917300524</v>
      </c>
    </row>
    <row r="171" spans="1:8" ht="12.75">
      <c r="A171" s="69">
        <f>Sheet1!B18</f>
        <v>69.29565774421803</v>
      </c>
      <c r="B171" s="69">
        <f>A171-A170</f>
        <v>3.8892664190683632</v>
      </c>
      <c r="C171" s="69">
        <f>Sheet1!V19</f>
        <v>73.55</v>
      </c>
      <c r="D171" s="69">
        <f>C171-C170</f>
        <v>3.25</v>
      </c>
      <c r="E171" s="69">
        <f>Sheet1!AU19</f>
        <v>73.522295</v>
      </c>
      <c r="F171" s="69">
        <f>E171-E170</f>
        <v>4.286644999999993</v>
      </c>
      <c r="G171" s="69">
        <f>Sheet1!BS19</f>
        <v>73.44248893823068</v>
      </c>
      <c r="H171" s="69">
        <f>G171-G170</f>
        <v>4.19004659383792</v>
      </c>
    </row>
    <row r="172" spans="1:8" ht="12.75">
      <c r="A172" s="69">
        <f>Sheet1!B19</f>
        <v>73.41619197935191</v>
      </c>
      <c r="B172" s="69">
        <f>A172-A171</f>
        <v>4.120534235133874</v>
      </c>
      <c r="C172" s="69">
        <f>Sheet1!V20</f>
        <v>78.65</v>
      </c>
      <c r="D172" s="69">
        <f>C172-C171</f>
        <v>5.1000000000000085</v>
      </c>
      <c r="E172" s="69">
        <f>Sheet1!AU20</f>
        <v>77.89413499999999</v>
      </c>
      <c r="F172" s="69">
        <f>E172-E171</f>
        <v>4.371839999999992</v>
      </c>
      <c r="G172" s="69">
        <f>Sheet1!BS20</f>
        <v>77.84377197588796</v>
      </c>
      <c r="H172" s="69">
        <f>G172-G171</f>
        <v>4.401283037657279</v>
      </c>
    </row>
    <row r="173" spans="1:8" ht="12.75">
      <c r="A173" s="69">
        <f>Sheet1!B20</f>
        <v>77.78174593052024</v>
      </c>
      <c r="B173" s="69">
        <f>A173-A172</f>
        <v>4.365553951168337</v>
      </c>
      <c r="C173" s="69">
        <f>Sheet1!V21</f>
        <v>82.3</v>
      </c>
      <c r="D173" s="69">
        <f>C173-C172</f>
        <v>3.6499999999999915</v>
      </c>
      <c r="E173" s="69">
        <f>Sheet1!AU21</f>
        <v>82.287975</v>
      </c>
      <c r="F173" s="69">
        <f>E173-E172</f>
        <v>4.3938400000000115</v>
      </c>
      <c r="G173" s="69">
        <f>Sheet1!BS21</f>
        <v>82.38404435416494</v>
      </c>
      <c r="H173" s="69">
        <f>G173-G172</f>
        <v>4.540272378276981</v>
      </c>
    </row>
    <row r="174" spans="1:8" ht="12.75">
      <c r="A174" s="69">
        <f>Sheet1!B21</f>
        <v>82.40688922821751</v>
      </c>
      <c r="B174" s="69">
        <f>A174-A173</f>
        <v>4.625143297697264</v>
      </c>
      <c r="C174" s="69">
        <f>Sheet1!X2</f>
        <v>82.5</v>
      </c>
      <c r="D174" s="69">
        <f>C174-C173</f>
        <v>0.20000000000000284</v>
      </c>
      <c r="E174" s="69">
        <f>Sheet1!AW2</f>
        <v>82.5</v>
      </c>
      <c r="F174" s="69">
        <f>E174-E173</f>
        <v>0.21202499999999702</v>
      </c>
      <c r="G174" s="69">
        <f>Sheet1!BU2</f>
        <v>82.5</v>
      </c>
      <c r="H174" s="69">
        <f>G174-G173</f>
        <v>0.11595564583505791</v>
      </c>
    </row>
    <row r="175" spans="1:8" ht="12.75">
      <c r="A175" s="69">
        <f>Sheet1!D2</f>
        <v>82.5</v>
      </c>
      <c r="B175" s="69">
        <f>A175-A174</f>
        <v>0.0931107717824915</v>
      </c>
      <c r="C175" s="69">
        <f>Sheet1!V22</f>
        <v>87.95</v>
      </c>
      <c r="D175" s="69">
        <f>C175-C174</f>
        <v>5.450000000000003</v>
      </c>
      <c r="E175" s="69">
        <f>Sheet1!AW3</f>
        <v>87.607905</v>
      </c>
      <c r="F175" s="69">
        <f>E175-E174</f>
        <v>5.107905000000002</v>
      </c>
      <c r="G175" s="69">
        <f>Sheet1!BS22</f>
        <v>87.3822316989901</v>
      </c>
      <c r="H175" s="69">
        <f>G175-G174</f>
        <v>4.882231698990097</v>
      </c>
    </row>
    <row r="176" spans="1:8" ht="12.75">
      <c r="A176" s="69">
        <f>Sheet1!B22</f>
        <v>87.307057858251</v>
      </c>
      <c r="B176" s="69">
        <f>A176-A175</f>
        <v>4.8070578582509995</v>
      </c>
      <c r="C176" s="69">
        <f>Sheet1!X3</f>
        <v>88.125</v>
      </c>
      <c r="D176" s="69">
        <f>C176-C175</f>
        <v>0.17499999999999716</v>
      </c>
      <c r="E176" s="69">
        <f>Sheet1!AU22</f>
        <v>87.61016000000001</v>
      </c>
      <c r="F176" s="69">
        <f>E176-E175</f>
        <v>0.002255000000005225</v>
      </c>
      <c r="G176" s="69">
        <f>Sheet1!BU3</f>
        <v>87.52645377441891</v>
      </c>
      <c r="H176" s="69">
        <f>G176-G175</f>
        <v>0.14422207542881438</v>
      </c>
    </row>
    <row r="177" spans="1:8" ht="12.75">
      <c r="A177" s="69">
        <f>Sheet1!D3</f>
        <v>87.40570528464187</v>
      </c>
      <c r="B177" s="69">
        <f>A177-A176</f>
        <v>0.09864742639086899</v>
      </c>
      <c r="C177" s="69">
        <f>Sheet1!X4</f>
        <v>92.4</v>
      </c>
      <c r="D177" s="69">
        <f>C177-C176</f>
        <v>4.275000000000006</v>
      </c>
      <c r="E177" s="69">
        <f>Sheet1!AU23</f>
        <v>92.28516</v>
      </c>
      <c r="F177" s="69">
        <f>E177-E176</f>
        <v>4.674999999999997</v>
      </c>
      <c r="G177" s="69">
        <f>Sheet1!BS23</f>
        <v>92.34112348496453</v>
      </c>
      <c r="H177" s="69">
        <f>G177-G176</f>
        <v>4.8146697105456155</v>
      </c>
    </row>
    <row r="178" spans="1:8" ht="12.75">
      <c r="A178" s="69">
        <f>Sheet1!B23</f>
        <v>92.49860567790863</v>
      </c>
      <c r="B178" s="69">
        <f>A178-A177</f>
        <v>5.09290039326676</v>
      </c>
      <c r="C178" s="69">
        <f>Sheet1!V23</f>
        <v>93.95</v>
      </c>
      <c r="D178" s="69">
        <f>C178-C177</f>
        <v>1.5499999999999972</v>
      </c>
      <c r="E178" s="69">
        <f>Sheet1!AW4</f>
        <v>92.54965500000002</v>
      </c>
      <c r="F178" s="69">
        <f>E178-E177</f>
        <v>0.2644950000000108</v>
      </c>
      <c r="G178" s="69">
        <f>Sheet1!BU4</f>
        <v>92.59456103554584</v>
      </c>
      <c r="H178" s="69">
        <f>G178-G177</f>
        <v>0.25343755058131023</v>
      </c>
    </row>
    <row r="179" spans="1:8" ht="12.75">
      <c r="A179" s="69">
        <f>Sheet1!D4</f>
        <v>92.60311898552328</v>
      </c>
      <c r="B179" s="69">
        <f>A179-A178</f>
        <v>0.10451330761465272</v>
      </c>
      <c r="C179" s="69">
        <f>Sheet1!V24</f>
        <v>98.2</v>
      </c>
      <c r="D179" s="69">
        <f>C179-C178</f>
        <v>4.25</v>
      </c>
      <c r="E179" s="69">
        <f>Sheet1!AU24</f>
        <v>98.31068499999999</v>
      </c>
      <c r="F179" s="69">
        <f>E179-E178</f>
        <v>5.761029999999977</v>
      </c>
      <c r="G179" s="69">
        <f>Sheet1!BS24</f>
        <v>98.15351626832111</v>
      </c>
      <c r="H179" s="69">
        <f>G179-G178</f>
        <v>5.558955232775276</v>
      </c>
    </row>
    <row r="180" spans="1:8" ht="12.75">
      <c r="A180" s="69">
        <f>Sheet1!B24</f>
        <v>97.99885899543736</v>
      </c>
      <c r="B180" s="69">
        <f>A180-A179</f>
        <v>5.395740009914078</v>
      </c>
      <c r="C180" s="69">
        <f>Sheet1!X5</f>
        <v>98.625</v>
      </c>
      <c r="D180" s="69">
        <f>C180-C179</f>
        <v>0.42499999999999716</v>
      </c>
      <c r="E180" s="69">
        <f>Sheet1!AW5</f>
        <v>98.5639875</v>
      </c>
      <c r="F180" s="69">
        <f>E180-E179</f>
        <v>0.25330250000000376</v>
      </c>
      <c r="G180" s="69">
        <f>Sheet1!BU5</f>
        <v>98.29734517899406</v>
      </c>
      <c r="H180" s="69">
        <f>G180-G179</f>
        <v>0.14382891067295134</v>
      </c>
    </row>
    <row r="181" spans="1:8" ht="12.75">
      <c r="A181" s="69">
        <f>Sheet1!D5</f>
        <v>98.1095869877245</v>
      </c>
      <c r="B181" s="69">
        <f>A181-A180</f>
        <v>0.11072799228713848</v>
      </c>
      <c r="C181" s="69">
        <f>Sheet1!V25</f>
        <v>104.25</v>
      </c>
      <c r="D181" s="69">
        <f>C181-C180</f>
        <v>5.625</v>
      </c>
      <c r="E181" s="69">
        <f>Sheet1!AW6</f>
        <v>103.853475</v>
      </c>
      <c r="F181" s="69">
        <f>E181-E180</f>
        <v>5.289487500000007</v>
      </c>
      <c r="G181" s="69">
        <f>Sheet1!BS25</f>
        <v>103.8819636638762</v>
      </c>
      <c r="H181" s="69">
        <f>G181-G180</f>
        <v>5.584618484882142</v>
      </c>
    </row>
    <row r="182" spans="1:8" ht="12.75">
      <c r="A182" s="69">
        <f>Sheet1!B25</f>
        <v>103.82617439498632</v>
      </c>
      <c r="B182" s="69">
        <f>A182-A181</f>
        <v>5.716587407261827</v>
      </c>
      <c r="C182" s="69">
        <f>Sheet1!X6</f>
        <v>105.44999999999999</v>
      </c>
      <c r="D182" s="69">
        <f>C182-C181</f>
        <v>1.1999999999999886</v>
      </c>
      <c r="E182" s="69">
        <f>Sheet1!AU25</f>
        <v>103.85616999999999</v>
      </c>
      <c r="F182" s="69">
        <f>E182-E181</f>
        <v>0.0026949999999885677</v>
      </c>
      <c r="G182" s="69">
        <f>Sheet1!BU6</f>
        <v>103.87866351658914</v>
      </c>
      <c r="H182" s="69">
        <f>G182-G181</f>
        <v>-0.003300147287063737</v>
      </c>
    </row>
    <row r="183" spans="1:8" ht="12.75">
      <c r="A183" s="69">
        <f>Sheet1!D6</f>
        <v>103.94348661632705</v>
      </c>
      <c r="B183" s="69">
        <f>A183-A182</f>
        <v>0.11731222134072539</v>
      </c>
      <c r="C183" s="69">
        <f>Sheet1!V26</f>
        <v>110</v>
      </c>
      <c r="D183" s="69">
        <f>C183-C182</f>
        <v>4.550000000000011</v>
      </c>
      <c r="E183" s="69">
        <f>Sheet1!AU26</f>
        <v>110</v>
      </c>
      <c r="F183" s="69">
        <f>E183-E182</f>
        <v>6.143830000000008</v>
      </c>
      <c r="G183" s="69">
        <f>Sheet1!BS26</f>
        <v>110</v>
      </c>
      <c r="H183" s="69">
        <f>G183-G182</f>
        <v>6.1213364834108575</v>
      </c>
    </row>
    <row r="184" spans="1:8" ht="12.75">
      <c r="A184" s="69">
        <f>Sheet1!B26</f>
        <v>110</v>
      </c>
      <c r="B184" s="69">
        <f>A184-A183</f>
        <v>6.05651338367295</v>
      </c>
      <c r="C184" s="69">
        <f>Sheet1!X7</f>
        <v>110.32499999999999</v>
      </c>
      <c r="D184" s="69">
        <f>C184-C183</f>
        <v>0.32499999999998863</v>
      </c>
      <c r="E184" s="69">
        <f>Sheet1!AW7</f>
        <v>110.2834425</v>
      </c>
      <c r="F184" s="69">
        <f>E184-E183</f>
        <v>0.2834425000000067</v>
      </c>
      <c r="G184" s="69">
        <f>Sheet1!BU7</f>
        <v>110.16373340734603</v>
      </c>
      <c r="H184" s="69">
        <f>G184-G183</f>
        <v>0.16373340734602948</v>
      </c>
    </row>
    <row r="185" spans="1:8" ht="12.75">
      <c r="A185" s="69">
        <f>Sheet1!D7</f>
        <v>110.12428796902786</v>
      </c>
      <c r="B185" s="69">
        <f>A185-A184</f>
        <v>0.12428796902786132</v>
      </c>
      <c r="C185" s="69">
        <f>Sheet1!V27</f>
        <v>117.5</v>
      </c>
      <c r="D185" s="69">
        <f>C185-C184</f>
        <v>7.175000000000011</v>
      </c>
      <c r="E185" s="69">
        <f>Sheet1!AU27</f>
        <v>116.81054</v>
      </c>
      <c r="F185" s="69">
        <f>E185-E184</f>
        <v>6.527097499999996</v>
      </c>
      <c r="G185" s="69">
        <f>Sheet1!BS27</f>
        <v>116.70193836589188</v>
      </c>
      <c r="H185" s="69">
        <f>G185-G184</f>
        <v>6.5382049585458475</v>
      </c>
    </row>
    <row r="186" spans="1:8" ht="12.75">
      <c r="A186" s="69">
        <f>Sheet1!B27</f>
        <v>116.54094037952248</v>
      </c>
      <c r="B186" s="69">
        <f>A186-A185</f>
        <v>6.4166524104946205</v>
      </c>
      <c r="C186" s="69">
        <f>Sheet1!X8</f>
        <v>117.97500000000001</v>
      </c>
      <c r="D186" s="69">
        <f>C186-C185</f>
        <v>0.4750000000000085</v>
      </c>
      <c r="E186" s="69">
        <f>Sheet1!AW8</f>
        <v>116.84120249999998</v>
      </c>
      <c r="F186" s="69">
        <f>E186-E185</f>
        <v>0.030662499999976944</v>
      </c>
      <c r="G186" s="69">
        <f>Sheet1!BU8</f>
        <v>116.76565796383194</v>
      </c>
      <c r="H186" s="69">
        <f>G186-G185</f>
        <v>0.06371959794006443</v>
      </c>
    </row>
    <row r="187" spans="1:8" ht="12.75">
      <c r="A187" s="69">
        <f>Sheet1!D8</f>
        <v>116.67261889578037</v>
      </c>
      <c r="B187" s="69">
        <f>A187-A186</f>
        <v>0.1316785162578924</v>
      </c>
      <c r="C187" s="69">
        <f>Sheet1!V28</f>
        <v>123.2</v>
      </c>
      <c r="D187" s="69">
        <f>C187-C186</f>
        <v>5.224999999999994</v>
      </c>
      <c r="E187" s="69">
        <f>Sheet1!AU28</f>
        <v>123.39954000000002</v>
      </c>
      <c r="F187" s="69">
        <f>E187-E186</f>
        <v>6.558337500000036</v>
      </c>
      <c r="G187" s="69">
        <f>Sheet1!BS28</f>
        <v>123.45941471406111</v>
      </c>
      <c r="H187" s="69">
        <f>G187-G186</f>
        <v>6.69375675022917</v>
      </c>
    </row>
    <row r="188" spans="1:8" ht="12.75">
      <c r="A188" s="69">
        <f>Sheet1!B28</f>
        <v>123.47082531403103</v>
      </c>
      <c r="B188" s="69">
        <f>A188-A187</f>
        <v>6.798206418250658</v>
      </c>
      <c r="C188" s="69">
        <f>Sheet1!X9</f>
        <v>123.44999999999999</v>
      </c>
      <c r="D188" s="69">
        <f>C188-C187</f>
        <v>0.2499999999999858</v>
      </c>
      <c r="E188" s="69">
        <f>Sheet1!AW9</f>
        <v>123.4319625</v>
      </c>
      <c r="F188" s="69">
        <f>E188-E187</f>
        <v>0.03242249999998137</v>
      </c>
      <c r="G188" s="69">
        <f>Sheet1!BU9</f>
        <v>123.57606653124742</v>
      </c>
      <c r="H188" s="69">
        <f>G188-G187</f>
        <v>0.1166518171863089</v>
      </c>
    </row>
    <row r="189" spans="1:8" ht="12.75">
      <c r="A189" s="69">
        <f>Sheet1!D9</f>
        <v>123.61033384232627</v>
      </c>
      <c r="B189" s="69">
        <f>A189-A188</f>
        <v>0.13950852829523797</v>
      </c>
      <c r="C189" s="69">
        <f>Sheet1!V29</f>
        <v>131.5</v>
      </c>
      <c r="D189" s="69">
        <f>C189-C188</f>
        <v>8.050000000000011</v>
      </c>
      <c r="E189" s="69">
        <f>Sheet1!AW10</f>
        <v>131.41524</v>
      </c>
      <c r="F189" s="69">
        <f>E189-E188</f>
        <v>7.983277500000014</v>
      </c>
      <c r="G189" s="69">
        <f>Sheet1!BS29</f>
        <v>131.06312690532542</v>
      </c>
      <c r="H189" s="69">
        <f>G189-G188</f>
        <v>7.487060374077998</v>
      </c>
    </row>
    <row r="190" spans="1:8" ht="12.75">
      <c r="A190" s="69">
        <f>Sheet1!B29</f>
        <v>130.81278265029934</v>
      </c>
      <c r="B190" s="69">
        <f>A190-A189</f>
        <v>7.20244880797307</v>
      </c>
      <c r="C190" s="69">
        <f>Sheet1!X10</f>
        <v>131.925</v>
      </c>
      <c r="D190" s="69">
        <f>C190-C189</f>
        <v>0.42500000000001137</v>
      </c>
      <c r="E190" s="69">
        <f>Sheet1!AU29</f>
        <v>131.41864999999999</v>
      </c>
      <c r="F190" s="69">
        <f>E190-E189</f>
        <v>0.003409999999973934</v>
      </c>
      <c r="G190" s="69">
        <f>Sheet1!BU10</f>
        <v>131.07334754848515</v>
      </c>
      <c r="H190" s="69">
        <f>G190-G189</f>
        <v>0.010220643159726706</v>
      </c>
    </row>
    <row r="191" spans="1:8" ht="12.75">
      <c r="A191" s="69">
        <f>Sheet1!D10</f>
        <v>130.96058678737649</v>
      </c>
      <c r="B191" s="69">
        <f>A191-A190</f>
        <v>0.14780413707714501</v>
      </c>
      <c r="C191" s="69">
        <f>Sheet1!AA2</f>
        <v>137.5</v>
      </c>
      <c r="D191" s="69">
        <f>C191-C190</f>
        <v>5.574999999999989</v>
      </c>
      <c r="E191" s="69">
        <f>Sheet1!AZ2</f>
        <v>137.5</v>
      </c>
      <c r="F191" s="69">
        <f>E191-E190</f>
        <v>6.081350000000015</v>
      </c>
      <c r="G191" s="69">
        <f>Sheet1!BX2</f>
        <v>137.5</v>
      </c>
      <c r="H191" s="69">
        <f>G191-G190</f>
        <v>6.426652451514855</v>
      </c>
    </row>
    <row r="192" spans="1:8" ht="12.75">
      <c r="A192" s="69">
        <f>Sheet1!G2</f>
        <v>137.5</v>
      </c>
      <c r="B192" s="69">
        <f>A192-A191</f>
        <v>6.539413212623515</v>
      </c>
      <c r="C192" s="69">
        <f>Sheet1!V30</f>
        <v>140.6</v>
      </c>
      <c r="D192" s="69">
        <f>C192-C191</f>
        <v>3.0999999999999943</v>
      </c>
      <c r="E192" s="69">
        <f>Sheet1!AW11</f>
        <v>138.42774</v>
      </c>
      <c r="F192" s="69">
        <f>E192-E191</f>
        <v>0.92774</v>
      </c>
      <c r="G192" s="69">
        <f>Sheet1!BS30</f>
        <v>138.50488468878552</v>
      </c>
      <c r="H192" s="69">
        <f>G192-G191</f>
        <v>1.0048846887855234</v>
      </c>
    </row>
    <row r="193" spans="1:8" ht="12.75">
      <c r="A193" s="69">
        <f>Sheet1!B30</f>
        <v>138.59131548843607</v>
      </c>
      <c r="B193" s="69">
        <f>A193-A192</f>
        <v>1.0913154884360665</v>
      </c>
      <c r="C193" s="69">
        <f>Sheet1!X11</f>
        <v>140.925</v>
      </c>
      <c r="D193" s="69">
        <f>C193-C192</f>
        <v>0.32500000000001705</v>
      </c>
      <c r="E193" s="69">
        <f>Sheet1!AU30</f>
        <v>138.4713</v>
      </c>
      <c r="F193" s="69">
        <f>E193-E192</f>
        <v>0.04356000000001359</v>
      </c>
      <c r="G193" s="69">
        <f>Sheet1!BU11</f>
        <v>138.51168522744678</v>
      </c>
      <c r="H193" s="69">
        <f>G193-G192</f>
        <v>0.006800538661252631</v>
      </c>
    </row>
    <row r="194" spans="1:8" ht="12.75">
      <c r="A194" s="69">
        <f>Sheet1!D11</f>
        <v>138.74790851686294</v>
      </c>
      <c r="B194" s="69">
        <f>A194-A193</f>
        <v>0.15659302842686884</v>
      </c>
      <c r="C194" s="69">
        <f>Sheet1!AA3</f>
        <v>146.875</v>
      </c>
      <c r="D194" s="69">
        <f>C194-C193</f>
        <v>5.949999999999989</v>
      </c>
      <c r="E194" s="69">
        <f>Sheet1!AZ3</f>
        <v>146.013175</v>
      </c>
      <c r="F194" s="69">
        <f>E194-E193</f>
        <v>7.541874999999976</v>
      </c>
      <c r="G194" s="69">
        <f>Sheet1!BX3</f>
        <v>145.87742295736484</v>
      </c>
      <c r="H194" s="69">
        <f>G194-G193</f>
        <v>7.365737729918067</v>
      </c>
    </row>
    <row r="195" spans="1:8" ht="12.75">
      <c r="A195" s="69">
        <f>Sheet1!G3</f>
        <v>145.6761754744031</v>
      </c>
      <c r="B195" s="69">
        <f>A195-A194</f>
        <v>6.92826695754016</v>
      </c>
      <c r="C195" s="69">
        <f>Sheet1!V31</f>
        <v>147.1</v>
      </c>
      <c r="D195" s="69">
        <f>C195-C194</f>
        <v>0.22499999999999432</v>
      </c>
      <c r="E195" s="69">
        <f>Sheet1!AU31</f>
        <v>147.04459</v>
      </c>
      <c r="F195" s="69">
        <f>E195-E194</f>
        <v>1.0314150000000097</v>
      </c>
      <c r="G195" s="69">
        <f>Sheet1!BS31</f>
        <v>146.88497787646136</v>
      </c>
      <c r="H195" s="69">
        <f>G195-G194</f>
        <v>1.0075549190965205</v>
      </c>
    </row>
    <row r="196" spans="1:8" ht="12.75">
      <c r="A196" s="69">
        <f>Sheet1!B31</f>
        <v>146.83238395870382</v>
      </c>
      <c r="B196" s="69">
        <f>A196-A195</f>
        <v>1.1562084843007199</v>
      </c>
      <c r="C196" s="69">
        <f>Sheet1!X12</f>
        <v>147.3</v>
      </c>
      <c r="D196" s="69">
        <f>C196-C195</f>
        <v>0.20000000000001705</v>
      </c>
      <c r="E196" s="69">
        <f>Sheet1!AW12</f>
        <v>147.4660275</v>
      </c>
      <c r="F196" s="69">
        <f>E196-E195</f>
        <v>0.42143749999999613</v>
      </c>
      <c r="G196" s="69">
        <f>Sheet1!BU12</f>
        <v>147.23027440248165</v>
      </c>
      <c r="H196" s="69">
        <f>G196-G195</f>
        <v>0.3452965260202916</v>
      </c>
    </row>
    <row r="197" spans="1:8" ht="12.75">
      <c r="A197" s="69">
        <f>Sheet1!D12</f>
        <v>146.99828849315605</v>
      </c>
      <c r="B197" s="69">
        <f>A197-A196</f>
        <v>0.1659045344522383</v>
      </c>
      <c r="C197" s="69">
        <f>Sheet1!AA4</f>
        <v>154</v>
      </c>
      <c r="D197" s="69">
        <f>C197-C196</f>
        <v>6.699999999999989</v>
      </c>
      <c r="E197" s="69">
        <f>Sheet1!AZ4</f>
        <v>154.24942500000003</v>
      </c>
      <c r="F197" s="69">
        <f>E197-E196</f>
        <v>6.783397500000035</v>
      </c>
      <c r="G197" s="69">
        <f>Sheet1!BX4</f>
        <v>154.32426839257639</v>
      </c>
      <c r="H197" s="69">
        <f>G197-G196</f>
        <v>7.093993990094731</v>
      </c>
    </row>
    <row r="198" spans="1:8" ht="12.75">
      <c r="A198" s="69">
        <f>Sheet1!G4</f>
        <v>154.33853164253878</v>
      </c>
      <c r="B198" s="69">
        <f>A198-A197</f>
        <v>7.340243149382729</v>
      </c>
      <c r="C198" s="69">
        <f>Sheet1!X13</f>
        <v>156.375</v>
      </c>
      <c r="D198" s="69">
        <f>C198-C197</f>
        <v>2.375</v>
      </c>
      <c r="E198" s="69">
        <f>Sheet1!AW13</f>
        <v>155.78425499999997</v>
      </c>
      <c r="F198" s="69">
        <f>E198-E197</f>
        <v>1.5348299999999426</v>
      </c>
      <c r="G198" s="69">
        <f>Sheet1!BS32</f>
        <v>155.68754395177592</v>
      </c>
      <c r="H198" s="69">
        <f>G198-G197</f>
        <v>1.3632755591995362</v>
      </c>
    </row>
    <row r="199" spans="1:8" ht="12.75">
      <c r="A199" s="69">
        <f>Sheet1!B32</f>
        <v>155.5634918610405</v>
      </c>
      <c r="B199" s="69">
        <f>A199-A198</f>
        <v>1.2249602185017068</v>
      </c>
      <c r="C199" s="69">
        <f>Sheet1!V32</f>
        <v>157.3</v>
      </c>
      <c r="D199" s="69">
        <f>C199-C198</f>
        <v>0.9250000000000114</v>
      </c>
      <c r="E199" s="69">
        <f>Sheet1!AU32</f>
        <v>155.78826999999998</v>
      </c>
      <c r="F199" s="69">
        <f>E199-E198</f>
        <v>0.00401500000000965</v>
      </c>
      <c r="G199" s="69">
        <f>Sheet1!BU13</f>
        <v>155.8229454958143</v>
      </c>
      <c r="H199" s="69">
        <f>G199-G198</f>
        <v>0.13540154403838756</v>
      </c>
    </row>
    <row r="200" spans="1:8" ht="12.75">
      <c r="A200" s="69">
        <f>Sheet1!D13</f>
        <v>155.7392615924795</v>
      </c>
      <c r="B200" s="69">
        <f>A200-A199</f>
        <v>0.17576973143900432</v>
      </c>
      <c r="C200" s="69">
        <f>Sheet1!AA5</f>
        <v>164.375</v>
      </c>
      <c r="D200" s="69">
        <f>C200-C199</f>
        <v>7.074999999999989</v>
      </c>
      <c r="E200" s="69">
        <f>Sheet1!AZ5</f>
        <v>164.27331249999997</v>
      </c>
      <c r="F200" s="69">
        <f>E200-E199</f>
        <v>8.485042499999992</v>
      </c>
      <c r="G200" s="69">
        <f>Sheet1!BX5</f>
        <v>163.82890863165676</v>
      </c>
      <c r="H200" s="69">
        <f>G200-G199</f>
        <v>8.00596313584245</v>
      </c>
    </row>
    <row r="201" spans="1:8" ht="12.75">
      <c r="A201" s="69">
        <f>Sheet1!G5</f>
        <v>163.51597831287418</v>
      </c>
      <c r="B201" s="69">
        <f>A201-A200</f>
        <v>7.776716720394688</v>
      </c>
      <c r="C201" s="69">
        <f>Sheet1!V33</f>
        <v>164.6</v>
      </c>
      <c r="D201" s="69">
        <f>C201-C200</f>
        <v>0.22499999999999432</v>
      </c>
      <c r="E201" s="69">
        <f>Sheet1!AU33</f>
        <v>164.57595</v>
      </c>
      <c r="F201" s="69">
        <f>E201-E200</f>
        <v>0.3026375000000314</v>
      </c>
      <c r="G201" s="69">
        <f>Sheet1!BS33</f>
        <v>164.76808870832988</v>
      </c>
      <c r="H201" s="69">
        <f>G201-G200</f>
        <v>0.9391800766731251</v>
      </c>
    </row>
    <row r="202" spans="1:8" ht="12.75">
      <c r="A202" s="69">
        <f>Sheet1!B33</f>
        <v>164.81377845643502</v>
      </c>
      <c r="B202" s="69">
        <f>A202-A201</f>
        <v>1.2978001435608348</v>
      </c>
      <c r="C202" s="69">
        <f>Sheet1!X14</f>
        <v>165</v>
      </c>
      <c r="D202" s="69">
        <f>C202-C201</f>
        <v>0.4000000000000057</v>
      </c>
      <c r="E202" s="69">
        <f>Sheet1!AW14</f>
        <v>165</v>
      </c>
      <c r="F202" s="69">
        <f>E202-E201</f>
        <v>0.42404999999999404</v>
      </c>
      <c r="G202" s="69">
        <f>Sheet1!BU14</f>
        <v>165</v>
      </c>
      <c r="H202" s="69">
        <f>G202-G201</f>
        <v>0.23191129167011582</v>
      </c>
    </row>
    <row r="203" spans="1:8" ht="12.75">
      <c r="A203" s="69">
        <f>Sheet1!D14</f>
        <v>165</v>
      </c>
      <c r="B203" s="69">
        <f>A203-A202</f>
        <v>0.186221543564983</v>
      </c>
      <c r="C203" s="69">
        <f>Sheet1!AC2</f>
        <v>165</v>
      </c>
      <c r="D203" s="69">
        <f>C203-C202</f>
        <v>0</v>
      </c>
      <c r="E203" s="69">
        <f>Sheet1!BB2</f>
        <v>165</v>
      </c>
      <c r="F203" s="69">
        <f>E203-E202</f>
        <v>0</v>
      </c>
      <c r="G203" s="69">
        <f>Sheet1!BZ2</f>
        <v>165</v>
      </c>
      <c r="H203" s="69">
        <f>G203-G202</f>
        <v>0</v>
      </c>
    </row>
    <row r="204" spans="1:8" ht="12.75">
      <c r="A204" s="69">
        <f>Sheet1!I2</f>
        <v>165</v>
      </c>
      <c r="B204" s="69">
        <f>A204-A203</f>
        <v>0</v>
      </c>
      <c r="C204" s="69">
        <f>Sheet1!AA6</f>
        <v>175.75</v>
      </c>
      <c r="D204" s="69">
        <f>C204-C203</f>
        <v>10.75</v>
      </c>
      <c r="E204" s="69">
        <f>Sheet1!AZ6</f>
        <v>173.08912500000002</v>
      </c>
      <c r="F204" s="69">
        <f>E204-E203</f>
        <v>8.089125000000024</v>
      </c>
      <c r="G204" s="69">
        <f>Sheet1!BX6</f>
        <v>173.1311058609819</v>
      </c>
      <c r="H204" s="69">
        <f>G204-G203</f>
        <v>8.131105860981904</v>
      </c>
    </row>
    <row r="205" spans="1:8" ht="12.75">
      <c r="A205" s="69">
        <f>Sheet1!G6</f>
        <v>173.23914436054508</v>
      </c>
      <c r="B205" s="69">
        <f>A205-A204</f>
        <v>8.239144360545083</v>
      </c>
      <c r="C205" s="69">
        <f>Sheet1!V34</f>
        <v>175.9</v>
      </c>
      <c r="D205" s="69">
        <f>C205-C204</f>
        <v>0.15000000000000568</v>
      </c>
      <c r="E205" s="69">
        <f>Sheet1!AW15</f>
        <v>175.21581</v>
      </c>
      <c r="F205" s="69">
        <f>E205-E204</f>
        <v>2.1266849999999806</v>
      </c>
      <c r="G205" s="69">
        <f>Sheet1!BS34</f>
        <v>174.7644633979802</v>
      </c>
      <c r="H205" s="69">
        <f>G205-G204</f>
        <v>1.6333575369982896</v>
      </c>
    </row>
    <row r="206" spans="1:8" ht="12.75">
      <c r="A206" s="69">
        <f>Sheet1!B34</f>
        <v>174.614115716502</v>
      </c>
      <c r="B206" s="69">
        <f>A206-A205</f>
        <v>1.3749713559569159</v>
      </c>
      <c r="C206" s="69">
        <f>Sheet1!X15</f>
        <v>176.25</v>
      </c>
      <c r="D206" s="69">
        <f>C206-C205</f>
        <v>0.3499999999999943</v>
      </c>
      <c r="E206" s="69">
        <f>Sheet1!BB3</f>
        <v>175.21581</v>
      </c>
      <c r="F206" s="69">
        <f>E206-E205</f>
        <v>0</v>
      </c>
      <c r="G206" s="69">
        <f>Sheet1!BU15</f>
        <v>175.05290754883782</v>
      </c>
      <c r="H206" s="69">
        <f>G206-G205</f>
        <v>0.28844415085762876</v>
      </c>
    </row>
    <row r="207" spans="1:8" ht="12.75">
      <c r="A207" s="69">
        <f>Sheet1!D15</f>
        <v>174.81141056928374</v>
      </c>
      <c r="B207" s="69">
        <f>A207-A206</f>
        <v>0.19729485278173797</v>
      </c>
      <c r="C207" s="69">
        <f>Sheet1!AC3</f>
        <v>176.25</v>
      </c>
      <c r="D207" s="69">
        <f>C207-C206</f>
        <v>0</v>
      </c>
      <c r="E207" s="69">
        <f>Sheet1!AU34</f>
        <v>175.22032000000002</v>
      </c>
      <c r="F207" s="69">
        <f>E207-E206</f>
        <v>0.00451000000001045</v>
      </c>
      <c r="G207" s="69">
        <f>Sheet1!BZ3</f>
        <v>175.05290754883782</v>
      </c>
      <c r="H207" s="69">
        <f>G207-G206</f>
        <v>0</v>
      </c>
    </row>
    <row r="208" spans="1:8" ht="12.75">
      <c r="A208" s="69">
        <f>Sheet1!I3</f>
        <v>174.81141056928374</v>
      </c>
      <c r="B208" s="69">
        <f>A208-A207</f>
        <v>0</v>
      </c>
      <c r="C208" s="69">
        <f>Sheet1!AA7</f>
        <v>183.875</v>
      </c>
      <c r="D208" s="69">
        <f>C208-C207</f>
        <v>7.625</v>
      </c>
      <c r="E208" s="69">
        <f>Sheet1!AZ7</f>
        <v>183.8057375</v>
      </c>
      <c r="F208" s="69">
        <f>E208-E207</f>
        <v>8.585417499999977</v>
      </c>
      <c r="G208" s="69">
        <f>Sheet1!BX7</f>
        <v>183.6062223455767</v>
      </c>
      <c r="H208" s="69">
        <f>G208-G207</f>
        <v>8.553314796738874</v>
      </c>
    </row>
    <row r="209" spans="1:8" ht="12.75">
      <c r="A209" s="69">
        <f>Sheet1!G7</f>
        <v>183.54047994837975</v>
      </c>
      <c r="B209" s="69">
        <f>A209-A208</f>
        <v>8.729069379096018</v>
      </c>
      <c r="C209" s="69">
        <f>Sheet1!X16</f>
        <v>184.8</v>
      </c>
      <c r="D209" s="69">
        <f>C209-C208</f>
        <v>0.9250000000000114</v>
      </c>
      <c r="E209" s="69">
        <f>Sheet1!AU35</f>
        <v>184.57032</v>
      </c>
      <c r="F209" s="69">
        <f>E209-E208</f>
        <v>0.7645825000000173</v>
      </c>
      <c r="G209" s="69">
        <f>Sheet1!BS35</f>
        <v>184.68224696992905</v>
      </c>
      <c r="H209" s="69">
        <f>G209-G208</f>
        <v>1.0760246243523568</v>
      </c>
    </row>
    <row r="210" spans="1:8" ht="12.75">
      <c r="A210" s="69">
        <f>Sheet1!B35</f>
        <v>184.99721135581726</v>
      </c>
      <c r="B210" s="69">
        <f>A210-A209</f>
        <v>1.456731407437502</v>
      </c>
      <c r="C210" s="69">
        <f>Sheet1!AC4</f>
        <v>184.8</v>
      </c>
      <c r="D210" s="69">
        <f>C210-C209</f>
        <v>0</v>
      </c>
      <c r="E210" s="69">
        <f>Sheet1!AW16</f>
        <v>185.09931000000003</v>
      </c>
      <c r="F210" s="69">
        <f>E210-E209</f>
        <v>0.5289900000000216</v>
      </c>
      <c r="G210" s="69">
        <f>Sheet1!BU16</f>
        <v>185.18912207109167</v>
      </c>
      <c r="H210" s="69">
        <f>G210-G209</f>
        <v>0.5068751011626205</v>
      </c>
    </row>
    <row r="211" spans="1:8" ht="12.75">
      <c r="A211" s="69">
        <f>Sheet1!D16</f>
        <v>185.20623797104656</v>
      </c>
      <c r="B211" s="69">
        <f>A211-A210</f>
        <v>0.20902661522930543</v>
      </c>
      <c r="C211" s="69">
        <f>Sheet1!V35</f>
        <v>187.9</v>
      </c>
      <c r="D211" s="69">
        <f>C211-C210</f>
        <v>3.0999999999999943</v>
      </c>
      <c r="E211" s="69">
        <f>Sheet1!BB4</f>
        <v>185.09931000000003</v>
      </c>
      <c r="F211" s="69">
        <f>E211-E210</f>
        <v>0</v>
      </c>
      <c r="G211" s="69">
        <f>Sheet1!BZ4</f>
        <v>185.18912207109167</v>
      </c>
      <c r="H211" s="69">
        <f>G211-G210</f>
        <v>0</v>
      </c>
    </row>
    <row r="212" spans="1:8" ht="12.75">
      <c r="A212" s="69">
        <f>Sheet1!I4</f>
        <v>185.20623797104656</v>
      </c>
      <c r="B212" s="69">
        <f>A212-A211</f>
        <v>0</v>
      </c>
      <c r="C212" s="69">
        <f>Sheet1!AE2</f>
        <v>192.5</v>
      </c>
      <c r="D212" s="69">
        <f>C212-C211</f>
        <v>4.599999999999994</v>
      </c>
      <c r="E212" s="69">
        <f>Sheet1!BD2</f>
        <v>192.5</v>
      </c>
      <c r="F212" s="69">
        <f>E212-E211</f>
        <v>7.400689999999969</v>
      </c>
      <c r="G212" s="69">
        <f>Sheet1!CB2</f>
        <v>192.5</v>
      </c>
      <c r="H212" s="69">
        <f>G212-G211</f>
        <v>7.310877928908326</v>
      </c>
    </row>
    <row r="213" spans="1:8" ht="12.75">
      <c r="A213" s="69">
        <f>Sheet1!K2</f>
        <v>192.5</v>
      </c>
      <c r="B213" s="69">
        <f>A213-A212</f>
        <v>7.293762028953438</v>
      </c>
      <c r="C213" s="69">
        <f>Sheet1!V36</f>
        <v>196.4</v>
      </c>
      <c r="D213" s="69">
        <f>C213-C212</f>
        <v>3.9000000000000057</v>
      </c>
      <c r="E213" s="69">
        <f>Sheet1!AZ8</f>
        <v>194.73533749999999</v>
      </c>
      <c r="F213" s="69">
        <f>E213-E212</f>
        <v>2.2353374999999858</v>
      </c>
      <c r="G213" s="69">
        <f>Sheet1!BX8</f>
        <v>194.60942993971992</v>
      </c>
      <c r="H213" s="69">
        <f>G213-G212</f>
        <v>2.1094299397199165</v>
      </c>
    </row>
    <row r="214" spans="1:8" ht="12.75">
      <c r="A214" s="69">
        <f>Sheet1!G8</f>
        <v>194.4543648263006</v>
      </c>
      <c r="B214" s="69">
        <f>A214-A213</f>
        <v>1.9543648263006048</v>
      </c>
      <c r="C214" s="69">
        <f>Sheet1!AA8</f>
        <v>196.625</v>
      </c>
      <c r="D214" s="69">
        <f>C214-C213</f>
        <v>0.22499999999999432</v>
      </c>
      <c r="E214" s="69">
        <f>Sheet1!AU36</f>
        <v>196.62136999999998</v>
      </c>
      <c r="F214" s="69">
        <f>E214-E213</f>
        <v>1.886032499999999</v>
      </c>
      <c r="G214" s="69">
        <f>Sheet1!BS36</f>
        <v>196.30703253664223</v>
      </c>
      <c r="H214" s="69">
        <f>G214-G213</f>
        <v>1.6976025969223087</v>
      </c>
    </row>
    <row r="215" spans="1:8" ht="12.75">
      <c r="A215" s="69">
        <f>Sheet1!B36</f>
        <v>195.99771799087472</v>
      </c>
      <c r="B215" s="69">
        <f>A215-A214</f>
        <v>1.543353164574114</v>
      </c>
      <c r="C215" s="69">
        <f>Sheet1!X17</f>
        <v>197.25</v>
      </c>
      <c r="D215" s="69">
        <f>C215-C214</f>
        <v>0.625</v>
      </c>
      <c r="E215" s="69">
        <f>Sheet1!AW17</f>
        <v>197.127975</v>
      </c>
      <c r="F215" s="69">
        <f>E215-E214</f>
        <v>0.5066050000000075</v>
      </c>
      <c r="G215" s="69">
        <f>Sheet1!BU17</f>
        <v>196.59469035798813</v>
      </c>
      <c r="H215" s="69">
        <f>G215-G214</f>
        <v>0.2876578213459027</v>
      </c>
    </row>
    <row r="216" spans="1:8" ht="12.75">
      <c r="A216" s="69">
        <f>Sheet1!D17</f>
        <v>196.219173975449</v>
      </c>
      <c r="B216" s="69">
        <f>A216-A215</f>
        <v>0.22145598457427695</v>
      </c>
      <c r="C216" s="69">
        <f>Sheet1!AC5</f>
        <v>197.25</v>
      </c>
      <c r="D216" s="69">
        <f>C216-C215</f>
        <v>0</v>
      </c>
      <c r="E216" s="69">
        <f>Sheet1!BB5</f>
        <v>197.127975</v>
      </c>
      <c r="F216" s="69">
        <f>E216-E215</f>
        <v>0</v>
      </c>
      <c r="G216" s="69">
        <f>Sheet1!BZ5</f>
        <v>196.59469035798813</v>
      </c>
      <c r="H216" s="69">
        <f>G216-G215</f>
        <v>0</v>
      </c>
    </row>
    <row r="217" spans="1:8" ht="12.75">
      <c r="A217" s="69">
        <f>Sheet1!I5</f>
        <v>196.219173975449</v>
      </c>
      <c r="B217" s="69">
        <f>A217-A216</f>
        <v>0</v>
      </c>
      <c r="C217" s="69">
        <f>Sheet1!AE3</f>
        <v>205.625</v>
      </c>
      <c r="D217" s="69">
        <f>C217-C216</f>
        <v>8.375</v>
      </c>
      <c r="E217" s="69">
        <f>Sheet1!BD3</f>
        <v>204.41844500000002</v>
      </c>
      <c r="F217" s="69">
        <f>E217-E216</f>
        <v>7.2904700000000275</v>
      </c>
      <c r="G217" s="69">
        <f>Sheet1!CB3</f>
        <v>204.22839214031077</v>
      </c>
      <c r="H217" s="69">
        <f>G217-G216</f>
        <v>7.633701782322646</v>
      </c>
    </row>
    <row r="218" spans="1:8" ht="12.75">
      <c r="A218" s="69">
        <f>Sheet1!K3</f>
        <v>203.94664566416435</v>
      </c>
      <c r="B218" s="69">
        <f>A218-A217</f>
        <v>7.7274716887153545</v>
      </c>
      <c r="C218" s="69">
        <f>Sheet1!AA9</f>
        <v>205.75</v>
      </c>
      <c r="D218" s="69">
        <f>C218-C217</f>
        <v>0.125</v>
      </c>
      <c r="E218" s="69">
        <f>Sheet1!AZ9</f>
        <v>205.71993750000001</v>
      </c>
      <c r="F218" s="69">
        <f>E218-E217</f>
        <v>1.3014924999999948</v>
      </c>
      <c r="G218" s="69">
        <f>Sheet1!BX9</f>
        <v>205.96011088541235</v>
      </c>
      <c r="H218" s="69">
        <f>G218-G217</f>
        <v>1.731718745101574</v>
      </c>
    </row>
    <row r="219" spans="1:8" ht="12.75">
      <c r="A219" s="69">
        <f>Sheet1!G9</f>
        <v>206.01722307054376</v>
      </c>
      <c r="B219" s="69">
        <f>A219-A218</f>
        <v>2.070577406379414</v>
      </c>
      <c r="C219" s="69">
        <f>Sheet1!V37</f>
        <v>208.5</v>
      </c>
      <c r="D219" s="69">
        <f>C219-C218</f>
        <v>2.75</v>
      </c>
      <c r="E219" s="69">
        <f>Sheet1!AW18</f>
        <v>207.70695</v>
      </c>
      <c r="F219" s="69">
        <f>E219-E218</f>
        <v>1.9870124999999916</v>
      </c>
      <c r="G219" s="69">
        <f>Sheet1!BS37</f>
        <v>207.7639273277524</v>
      </c>
      <c r="H219" s="69">
        <f>G219-G218</f>
        <v>1.8038164423400644</v>
      </c>
    </row>
    <row r="220" spans="1:8" ht="12.75">
      <c r="A220" s="69">
        <f>Sheet1!B37</f>
        <v>207.65234878997265</v>
      </c>
      <c r="B220" s="69">
        <f>A220-A219</f>
        <v>1.6351257194288848</v>
      </c>
      <c r="C220" s="69">
        <f>Sheet1!X18</f>
        <v>210.89999999999998</v>
      </c>
      <c r="D220" s="69">
        <f>C220-C219</f>
        <v>2.3999999999999773</v>
      </c>
      <c r="E220" s="69">
        <f>Sheet1!BB6</f>
        <v>207.70695</v>
      </c>
      <c r="F220" s="69">
        <f>E220-E219</f>
        <v>0</v>
      </c>
      <c r="G220" s="69">
        <f>Sheet1!BU18</f>
        <v>207.75732703317829</v>
      </c>
      <c r="H220" s="69">
        <f>G220-G219</f>
        <v>-0.006600294574127474</v>
      </c>
    </row>
    <row r="221" spans="1:8" ht="12.75">
      <c r="A221" s="69">
        <f>Sheet1!D18</f>
        <v>207.8869732326541</v>
      </c>
      <c r="B221" s="69">
        <f>A221-A220</f>
        <v>0.23462444268145077</v>
      </c>
      <c r="C221" s="69">
        <f>Sheet1!AC6</f>
        <v>210.89999999999998</v>
      </c>
      <c r="D221" s="69">
        <f>C221-C220</f>
        <v>0</v>
      </c>
      <c r="E221" s="69">
        <f>Sheet1!AU37</f>
        <v>207.71233999999998</v>
      </c>
      <c r="F221" s="69">
        <f>E221-E220</f>
        <v>0.005389999999977135</v>
      </c>
      <c r="G221" s="69">
        <f>Sheet1!BZ6</f>
        <v>207.75732703317829</v>
      </c>
      <c r="H221" s="69">
        <f>G221-G220</f>
        <v>0</v>
      </c>
    </row>
    <row r="222" spans="1:8" ht="12.75">
      <c r="A222" s="69">
        <f>Sheet1!I6</f>
        <v>207.8869732326541</v>
      </c>
      <c r="B222" s="69">
        <f>A222-A221</f>
        <v>0</v>
      </c>
      <c r="C222" s="69">
        <f>Sheet1!AE4</f>
        <v>215.6</v>
      </c>
      <c r="D222" s="69">
        <f>C222-C221</f>
        <v>4.700000000000017</v>
      </c>
      <c r="E222" s="69">
        <f>Sheet1!BD4</f>
        <v>215.94919500000003</v>
      </c>
      <c r="F222" s="69">
        <f>E222-E221</f>
        <v>8.236855000000048</v>
      </c>
      <c r="G222" s="69">
        <f>Sheet1!CB4</f>
        <v>216.05397574960693</v>
      </c>
      <c r="H222" s="69">
        <f>G222-G221</f>
        <v>8.296648716428649</v>
      </c>
    </row>
    <row r="223" spans="1:8" ht="12.75">
      <c r="A223" s="69">
        <f>Sheet1!K4</f>
        <v>216.0739442995543</v>
      </c>
      <c r="B223" s="69">
        <f>A223-A222</f>
        <v>8.186971066900213</v>
      </c>
      <c r="C223" s="69">
        <f>Sheet1!AA10</f>
        <v>219.875</v>
      </c>
      <c r="D223" s="69">
        <f>C223-C222</f>
        <v>4.275000000000006</v>
      </c>
      <c r="E223" s="69">
        <f>Sheet1!AZ10</f>
        <v>219.02540000000002</v>
      </c>
      <c r="F223" s="69">
        <f>E223-E222</f>
        <v>3.0762049999999874</v>
      </c>
      <c r="G223" s="69">
        <f>Sheet1!BX10</f>
        <v>218.45557924747524</v>
      </c>
      <c r="H223" s="69">
        <f>G223-G222</f>
        <v>2.401603497868308</v>
      </c>
    </row>
    <row r="224" spans="1:8" ht="12.75">
      <c r="A224" s="69">
        <f>Sheet1!G10</f>
        <v>218.2676446456275</v>
      </c>
      <c r="B224" s="69">
        <f>A224-A223</f>
        <v>2.1937003460732</v>
      </c>
      <c r="C224" s="69">
        <f>Sheet1!V38</f>
        <v>220</v>
      </c>
      <c r="D224" s="69">
        <f>C224-C223</f>
        <v>0.125</v>
      </c>
      <c r="E224" s="69">
        <f>Sheet1!AU38</f>
        <v>220</v>
      </c>
      <c r="F224" s="69">
        <f>E224-E223</f>
        <v>0.974599999999981</v>
      </c>
      <c r="G224" s="69">
        <f>Sheet1!BS38</f>
        <v>220</v>
      </c>
      <c r="H224" s="69">
        <f>G224-G223</f>
        <v>1.5444207525247577</v>
      </c>
    </row>
    <row r="225" spans="1:8" ht="12.75">
      <c r="A225" s="69">
        <f>Sheet1!B38</f>
        <v>220.00000000000009</v>
      </c>
      <c r="B225" s="69">
        <f>A225-A224</f>
        <v>1.7323553543725723</v>
      </c>
      <c r="C225" s="69">
        <f>Sheet1!X19</f>
        <v>220.64999999999998</v>
      </c>
      <c r="D225" s="69">
        <f>C225-C224</f>
        <v>0.6499999999999773</v>
      </c>
      <c r="E225" s="69">
        <f>Sheet1!AW19</f>
        <v>220.566885</v>
      </c>
      <c r="F225" s="69">
        <f>E225-E224</f>
        <v>0.5668850000000134</v>
      </c>
      <c r="G225" s="69">
        <f>Sheet1!BU19</f>
        <v>220.32746681469206</v>
      </c>
      <c r="H225" s="69">
        <f>G225-G224</f>
        <v>0.32746681469205896</v>
      </c>
    </row>
    <row r="226" spans="1:8" ht="12.75">
      <c r="A226" s="69">
        <f>Sheet1!D19</f>
        <v>220.24857593805572</v>
      </c>
      <c r="B226" s="69">
        <f>A226-A225</f>
        <v>0.24857593805563738</v>
      </c>
      <c r="C226" s="69">
        <f>Sheet1!AC7</f>
        <v>220.64999999999998</v>
      </c>
      <c r="D226" s="69">
        <f>C226-C225</f>
        <v>0</v>
      </c>
      <c r="E226" s="69">
        <f>Sheet1!BB7</f>
        <v>220.566885</v>
      </c>
      <c r="F226" s="69">
        <f>E226-E225</f>
        <v>0</v>
      </c>
      <c r="G226" s="69">
        <f>Sheet1!BZ7</f>
        <v>220.32746681469206</v>
      </c>
      <c r="H226" s="69">
        <f>G226-G225</f>
        <v>0</v>
      </c>
    </row>
    <row r="227" spans="1:8" ht="12.75">
      <c r="A227" s="69">
        <f>Sheet1!I7</f>
        <v>220.24857593805572</v>
      </c>
      <c r="B227" s="69">
        <f>A227-A226</f>
        <v>0</v>
      </c>
      <c r="C227" s="69">
        <f>Sheet1!AE5</f>
        <v>230.125</v>
      </c>
      <c r="D227" s="69">
        <f>C227-C226</f>
        <v>9.475000000000023</v>
      </c>
      <c r="E227" s="69">
        <f>Sheet1!BD5</f>
        <v>229.98263749999998</v>
      </c>
      <c r="F227" s="69">
        <f>E227-E226</f>
        <v>9.415752499999968</v>
      </c>
      <c r="G227" s="69">
        <f>Sheet1!CB5</f>
        <v>229.3604720843195</v>
      </c>
      <c r="H227" s="69">
        <f>G227-G226</f>
        <v>9.033005269627438</v>
      </c>
    </row>
    <row r="228" spans="1:8" ht="12.75">
      <c r="A228" s="69">
        <f>Sheet1!K5</f>
        <v>228.92236963802384</v>
      </c>
      <c r="B228" s="69">
        <f>A228-A227</f>
        <v>8.673793699968115</v>
      </c>
      <c r="C228" s="69">
        <f>Sheet1!AA11</f>
        <v>234.875</v>
      </c>
      <c r="D228" s="69">
        <f>C228-C227</f>
        <v>4.75</v>
      </c>
      <c r="E228" s="69">
        <f>Sheet1!AZ11</f>
        <v>230.71290000000002</v>
      </c>
      <c r="F228" s="69">
        <f>E228-E227</f>
        <v>0.7302625000000376</v>
      </c>
      <c r="G228" s="69">
        <f>Sheet1!BX11</f>
        <v>230.85280871241133</v>
      </c>
      <c r="H228" s="69">
        <f>G228-G227</f>
        <v>1.4923366280918344</v>
      </c>
    </row>
    <row r="229" spans="1:8" ht="12.75">
      <c r="A229" s="69">
        <f>Sheet1!G11</f>
        <v>231.24651419477158</v>
      </c>
      <c r="B229" s="69">
        <f>A229-A228</f>
        <v>2.32414455674774</v>
      </c>
      <c r="C229" s="69">
        <f>Sheet1!V39</f>
        <v>235</v>
      </c>
      <c r="D229" s="69">
        <f>C229-C228</f>
        <v>0.125</v>
      </c>
      <c r="E229" s="69">
        <f>Sheet1!AU39</f>
        <v>233.62108</v>
      </c>
      <c r="F229" s="69">
        <f>E229-E228</f>
        <v>2.9081799999999873</v>
      </c>
      <c r="G229" s="69">
        <f>Sheet1!BS39</f>
        <v>233.40387673178375</v>
      </c>
      <c r="H229" s="69">
        <f>G229-G228</f>
        <v>2.5510680193724227</v>
      </c>
    </row>
    <row r="230" spans="1:8" ht="12.75">
      <c r="A230" s="69">
        <f>Sheet1!B39</f>
        <v>233.08188075904505</v>
      </c>
      <c r="B230" s="69">
        <f>A230-A229</f>
        <v>1.8353665642734711</v>
      </c>
      <c r="C230" s="69">
        <f>Sheet1!X20</f>
        <v>235.95000000000002</v>
      </c>
      <c r="D230" s="69">
        <f>C230-C229</f>
        <v>0.950000000000017</v>
      </c>
      <c r="E230" s="69">
        <f>Sheet1!AW20</f>
        <v>233.68240499999996</v>
      </c>
      <c r="F230" s="69">
        <f>E230-E229</f>
        <v>0.06132499999995389</v>
      </c>
      <c r="G230" s="69">
        <f>Sheet1!BU20</f>
        <v>233.53131592766388</v>
      </c>
      <c r="H230" s="69">
        <f>G230-G229</f>
        <v>0.12743919588012886</v>
      </c>
    </row>
    <row r="231" spans="1:8" ht="12.75">
      <c r="A231" s="69">
        <f>Sheet1!D20</f>
        <v>233.34523779156075</v>
      </c>
      <c r="B231" s="69">
        <f>A231-A230</f>
        <v>0.26335703251569953</v>
      </c>
      <c r="C231" s="69">
        <f>Sheet1!AC8</f>
        <v>235.95000000000002</v>
      </c>
      <c r="D231" s="69">
        <f>C231-C230</f>
        <v>0</v>
      </c>
      <c r="E231" s="69">
        <f>Sheet1!BB8</f>
        <v>233.68240499999996</v>
      </c>
      <c r="F231" s="69">
        <f>E231-E230</f>
        <v>0</v>
      </c>
      <c r="G231" s="69">
        <f>Sheet1!BZ8</f>
        <v>233.53131592766388</v>
      </c>
      <c r="H231" s="69">
        <f>G231-G230</f>
        <v>0</v>
      </c>
    </row>
    <row r="232" spans="1:8" ht="12.75">
      <c r="A232" s="69">
        <f>Sheet1!I8</f>
        <v>233.34523779156075</v>
      </c>
      <c r="B232" s="69">
        <f>A232-A231</f>
        <v>0</v>
      </c>
      <c r="C232" s="69">
        <f>Sheet1!AA12</f>
        <v>245.5</v>
      </c>
      <c r="D232" s="69">
        <f>C232-C231</f>
        <v>9.549999999999983</v>
      </c>
      <c r="E232" s="69">
        <f>Sheet1!BD6</f>
        <v>242.32477500000002</v>
      </c>
      <c r="F232" s="69">
        <f>E232-E231</f>
        <v>8.642370000000057</v>
      </c>
      <c r="G232" s="69">
        <f>Sheet1!CB6</f>
        <v>242.38354820537467</v>
      </c>
      <c r="H232" s="69">
        <f>G232-G231</f>
        <v>8.852232277710783</v>
      </c>
    </row>
    <row r="233" spans="1:8" ht="12.75">
      <c r="A233" s="69">
        <f>Sheet1!K6</f>
        <v>242.53480210476312</v>
      </c>
      <c r="B233" s="69">
        <f>A233-A232</f>
        <v>9.189564313202368</v>
      </c>
      <c r="C233" s="69">
        <f>Sheet1!AE6</f>
        <v>246.04999999999998</v>
      </c>
      <c r="D233" s="69">
        <f>C233-C232</f>
        <v>0.549999999999983</v>
      </c>
      <c r="E233" s="69">
        <f>Sheet1!AZ12</f>
        <v>245.77671249999997</v>
      </c>
      <c r="F233" s="69">
        <f>E233-E232</f>
        <v>3.451937499999957</v>
      </c>
      <c r="G233" s="69">
        <f>Sheet1!BX12</f>
        <v>245.3837906708028</v>
      </c>
      <c r="H233" s="69">
        <f>G233-G232</f>
        <v>3.00024246542813</v>
      </c>
    </row>
    <row r="234" spans="1:8" ht="12.75">
      <c r="A234" s="69">
        <f>Sheet1!G12</f>
        <v>244.99714748859338</v>
      </c>
      <c r="B234" s="69">
        <f>A234-A233</f>
        <v>2.462345383830268</v>
      </c>
      <c r="C234" s="69">
        <f>Sheet1!V40</f>
        <v>246.4</v>
      </c>
      <c r="D234" s="69">
        <f>C234-C233</f>
        <v>0.35000000000002274</v>
      </c>
      <c r="E234" s="69">
        <f>Sheet1!AU40</f>
        <v>246.79908000000003</v>
      </c>
      <c r="F234" s="69">
        <f>E234-E233</f>
        <v>1.0223675000000583</v>
      </c>
      <c r="G234" s="69">
        <f>Sheet1!BS40</f>
        <v>246.91882942812222</v>
      </c>
      <c r="H234" s="69">
        <f>G234-G233</f>
        <v>1.5350387573194268</v>
      </c>
    </row>
    <row r="235" spans="1:8" ht="12.75">
      <c r="A235" s="69">
        <f>Sheet1!B40</f>
        <v>246.94165062806215</v>
      </c>
      <c r="B235" s="69">
        <f>A235-A234</f>
        <v>1.9445031394687646</v>
      </c>
      <c r="C235" s="69">
        <f>Sheet1!X21</f>
        <v>246.89999999999998</v>
      </c>
      <c r="D235" s="69">
        <f>C235-C234</f>
        <v>0.4999999999999716</v>
      </c>
      <c r="E235" s="69">
        <f>Sheet1!AW21</f>
        <v>246.863925</v>
      </c>
      <c r="F235" s="69">
        <f>E235-E234</f>
        <v>0.06484499999996274</v>
      </c>
      <c r="G235" s="69">
        <f>Sheet1!BU21</f>
        <v>247.15213306249484</v>
      </c>
      <c r="H235" s="69">
        <f>G235-G234</f>
        <v>0.2333036343726178</v>
      </c>
    </row>
    <row r="236" spans="1:8" ht="12.75">
      <c r="A236" s="69">
        <f>Sheet1!D21</f>
        <v>247.22066768465254</v>
      </c>
      <c r="B236" s="69">
        <f>A236-A235</f>
        <v>0.27901705659039067</v>
      </c>
      <c r="C236" s="69">
        <f>Sheet1!AC9</f>
        <v>246.89999999999998</v>
      </c>
      <c r="D236" s="69">
        <f>C236-C235</f>
        <v>0</v>
      </c>
      <c r="E236" s="69">
        <f>Sheet1!BB9</f>
        <v>246.863925</v>
      </c>
      <c r="F236" s="69">
        <f>E236-E235</f>
        <v>0</v>
      </c>
      <c r="G236" s="69">
        <f>Sheet1!BZ9</f>
        <v>247.15213306249484</v>
      </c>
      <c r="H236" s="69">
        <f>G236-G235</f>
        <v>0</v>
      </c>
    </row>
    <row r="237" spans="1:8" ht="12.75">
      <c r="A237" s="69">
        <f>Sheet1!I9</f>
        <v>247.22066768465254</v>
      </c>
      <c r="B237" s="69">
        <f>A237-A236</f>
        <v>0</v>
      </c>
      <c r="C237" s="69">
        <f>Sheet1!AH2</f>
        <v>247.5</v>
      </c>
      <c r="D237" s="69">
        <f>C237-C236</f>
        <v>0.6000000000000227</v>
      </c>
      <c r="E237" s="69">
        <f>Sheet1!BG2</f>
        <v>247.5</v>
      </c>
      <c r="F237" s="69">
        <f>E237-E236</f>
        <v>0.6360750000000053</v>
      </c>
      <c r="G237" s="69">
        <f>Sheet1!CE2</f>
        <v>247.5</v>
      </c>
      <c r="H237" s="69">
        <f>G237-G236</f>
        <v>0.3478669375051595</v>
      </c>
    </row>
    <row r="238" spans="1:8" ht="12.75">
      <c r="A238" s="69">
        <f>Sheet1!N2</f>
        <v>247.5</v>
      </c>
      <c r="B238" s="69">
        <f>A238-A237</f>
        <v>0.2793323153474603</v>
      </c>
      <c r="C238" s="69">
        <f>Sheet1!AE7</f>
        <v>257.425</v>
      </c>
      <c r="D238" s="69">
        <f>C238-C237</f>
        <v>9.925000000000011</v>
      </c>
      <c r="E238" s="69">
        <f>Sheet1!BD7</f>
        <v>257.3280325</v>
      </c>
      <c r="F238" s="69">
        <f>E238-E237</f>
        <v>9.828032500000006</v>
      </c>
      <c r="G238" s="69">
        <f>Sheet1!CB7</f>
        <v>257.0487112838074</v>
      </c>
      <c r="H238" s="69">
        <f>G238-G237</f>
        <v>9.548711283807393</v>
      </c>
    </row>
    <row r="239" spans="1:8" ht="12.75">
      <c r="A239" s="69">
        <f>Sheet1!K7</f>
        <v>256.9566719277317</v>
      </c>
      <c r="B239" s="69">
        <f>A239-A238</f>
        <v>9.45667192773169</v>
      </c>
      <c r="C239" s="69">
        <f>Sheet1!AA13</f>
        <v>260.625</v>
      </c>
      <c r="D239" s="69">
        <f>C239-C238</f>
        <v>3.1999999999999886</v>
      </c>
      <c r="E239" s="69">
        <f>Sheet1!AZ13</f>
        <v>259.640425</v>
      </c>
      <c r="F239" s="69">
        <f>E239-E238</f>
        <v>2.312392499999987</v>
      </c>
      <c r="G239" s="69">
        <f>Sheet1!BX13</f>
        <v>259.7049091596905</v>
      </c>
      <c r="H239" s="69">
        <f>G239-G238</f>
        <v>2.6561978758830946</v>
      </c>
    </row>
    <row r="240" spans="1:8" ht="12.75">
      <c r="A240" s="69">
        <f>Sheet1!G13</f>
        <v>259.56543598746583</v>
      </c>
      <c r="B240" s="69">
        <f>A240-A239</f>
        <v>2.608764059734142</v>
      </c>
      <c r="C240" s="69">
        <f>Sheet1!V41</f>
        <v>263</v>
      </c>
      <c r="D240" s="69">
        <f>C240-C239</f>
        <v>2.375</v>
      </c>
      <c r="E240" s="69">
        <f>Sheet1!BG3</f>
        <v>262.823715</v>
      </c>
      <c r="F240" s="69">
        <f>E240-E239</f>
        <v>3.1832899999999995</v>
      </c>
      <c r="G240" s="69">
        <f>Sheet1!BS41</f>
        <v>262.12625381065084</v>
      </c>
      <c r="H240" s="69">
        <f>G240-G239</f>
        <v>2.42134465096035</v>
      </c>
    </row>
    <row r="241" spans="1:8" ht="12.75">
      <c r="A241" s="69">
        <f>Sheet1!B41</f>
        <v>261.62556530059874</v>
      </c>
      <c r="B241" s="69">
        <f>A241-A240</f>
        <v>2.0601293131329044</v>
      </c>
      <c r="C241" s="69">
        <f>Sheet1!X22</f>
        <v>263.85</v>
      </c>
      <c r="D241" s="69">
        <f>C241-C240</f>
        <v>0.8500000000000227</v>
      </c>
      <c r="E241" s="69">
        <f>Sheet1!AW22</f>
        <v>262.83048</v>
      </c>
      <c r="F241" s="69">
        <f>E241-E240</f>
        <v>0.006765000000029886</v>
      </c>
      <c r="G241" s="69">
        <f>Sheet1!BU22</f>
        <v>262.1466950969703</v>
      </c>
      <c r="H241" s="69">
        <f>G241-G240</f>
        <v>0.02044128631945341</v>
      </c>
    </row>
    <row r="242" spans="1:8" ht="12.75">
      <c r="A242" s="69">
        <f>Sheet1!D22</f>
        <v>261.92117357475297</v>
      </c>
      <c r="B242" s="69">
        <f>A242-A241</f>
        <v>0.2956082741542332</v>
      </c>
      <c r="C242" s="69">
        <f>Sheet1!AC10</f>
        <v>263.85</v>
      </c>
      <c r="D242" s="69">
        <f>C242-C241</f>
        <v>0</v>
      </c>
      <c r="E242" s="69">
        <f>Sheet1!BB10</f>
        <v>262.83048</v>
      </c>
      <c r="F242" s="69">
        <f>E242-E241</f>
        <v>0</v>
      </c>
      <c r="G242" s="69">
        <f>Sheet1!BZ10</f>
        <v>262.1466950969703</v>
      </c>
      <c r="H242" s="69">
        <f>G242-G241</f>
        <v>0</v>
      </c>
    </row>
    <row r="243" spans="1:8" ht="12.75">
      <c r="A243" s="69">
        <f>Sheet1!I10</f>
        <v>261.92117357475297</v>
      </c>
      <c r="B243" s="69">
        <f>A243-A242</f>
        <v>0</v>
      </c>
      <c r="C243" s="69">
        <f>Sheet1!AH3</f>
        <v>264.375</v>
      </c>
      <c r="D243" s="69">
        <f>C243-C242</f>
        <v>0.5249999999999773</v>
      </c>
      <c r="E243" s="69">
        <f>Sheet1!AU41</f>
        <v>262.83729999999997</v>
      </c>
      <c r="F243" s="69">
        <f>E243-E242</f>
        <v>0.006819999999947868</v>
      </c>
      <c r="G243" s="69">
        <f>Sheet1!CE3</f>
        <v>262.5793613232567</v>
      </c>
      <c r="H243" s="69">
        <f>G243-G242</f>
        <v>0.4326662262864147</v>
      </c>
    </row>
    <row r="244" spans="1:8" ht="12.75">
      <c r="A244" s="69">
        <f>Sheet1!N3</f>
        <v>262.2171158539256</v>
      </c>
      <c r="B244" s="69">
        <f>A244-A243</f>
        <v>0.29594227917260696</v>
      </c>
      <c r="C244" s="69">
        <f>Sheet1!AA14</f>
        <v>275</v>
      </c>
      <c r="D244" s="69">
        <f>C244-C243</f>
        <v>10.625</v>
      </c>
      <c r="E244" s="69">
        <f>Sheet1!BD8</f>
        <v>272.62947249999996</v>
      </c>
      <c r="F244" s="69">
        <f>E244-E243</f>
        <v>9.792172499999992</v>
      </c>
      <c r="G244" s="69">
        <f>Sheet1!CB8</f>
        <v>272.45320191560785</v>
      </c>
      <c r="H244" s="69">
        <f>G244-G243</f>
        <v>9.873840592351144</v>
      </c>
    </row>
    <row r="245" spans="1:8" ht="12.75">
      <c r="A245" s="69">
        <f>Sheet1!K8</f>
        <v>272.23611075682084</v>
      </c>
      <c r="B245" s="69">
        <f>A245-A244</f>
        <v>10.018994902895258</v>
      </c>
      <c r="C245" s="69">
        <f>Sheet1!AJ2</f>
        <v>275</v>
      </c>
      <c r="D245" s="69">
        <f>C245-C244</f>
        <v>0</v>
      </c>
      <c r="E245" s="69">
        <f>Sheet1!AZ14</f>
        <v>275</v>
      </c>
      <c r="F245" s="69">
        <f>E245-E244</f>
        <v>2.370527500000037</v>
      </c>
      <c r="G245" s="69">
        <f>Sheet1!BX14</f>
        <v>275</v>
      </c>
      <c r="H245" s="69">
        <f>G245-G244</f>
        <v>2.546798084392151</v>
      </c>
    </row>
    <row r="246" spans="1:8" ht="12.75">
      <c r="A246" s="69">
        <f>Sheet1!G14</f>
        <v>275</v>
      </c>
      <c r="B246" s="69">
        <f>A246-A245</f>
        <v>2.7638892431791646</v>
      </c>
      <c r="C246" s="69">
        <f>Sheet1!AE8</f>
        <v>275.27500000000003</v>
      </c>
      <c r="D246" s="69">
        <f>C246-C245</f>
        <v>0.2750000000000341</v>
      </c>
      <c r="E246" s="69">
        <f>Sheet1!BI2</f>
        <v>275</v>
      </c>
      <c r="F246" s="69">
        <f>E246-E245</f>
        <v>0</v>
      </c>
      <c r="G246" s="69">
        <f>Sheet1!CG2</f>
        <v>275</v>
      </c>
      <c r="H246" s="69">
        <f>G246-G245</f>
        <v>0</v>
      </c>
    </row>
    <row r="247" spans="1:8" ht="12.75">
      <c r="A247" s="69">
        <f>Sheet1!P2</f>
        <v>275</v>
      </c>
      <c r="B247" s="69">
        <f>A247-A246</f>
        <v>0</v>
      </c>
      <c r="C247" s="69">
        <f>Sheet1!AH4</f>
        <v>277.2</v>
      </c>
      <c r="D247" s="69">
        <f>C247-C246</f>
        <v>1.9249999999999545</v>
      </c>
      <c r="E247" s="69">
        <f>Sheet1!AW23</f>
        <v>276.85548</v>
      </c>
      <c r="F247" s="69">
        <f>E247-E246</f>
        <v>1.85548</v>
      </c>
      <c r="G247" s="69">
        <f>Sheet1!BS42</f>
        <v>277.00976937757105</v>
      </c>
      <c r="H247" s="69">
        <f>G247-G246</f>
        <v>2.009769377571047</v>
      </c>
    </row>
    <row r="248" spans="1:8" ht="12.75">
      <c r="A248" s="69">
        <f>Sheet1!B42</f>
        <v>277.1826309768722</v>
      </c>
      <c r="B248" s="69">
        <f>A248-A247</f>
        <v>2.18263097687219</v>
      </c>
      <c r="C248" s="69">
        <f>Sheet1!V42</f>
        <v>281.2</v>
      </c>
      <c r="D248" s="69">
        <f>C248-C247</f>
        <v>4</v>
      </c>
      <c r="E248" s="69">
        <f>Sheet1!BB11</f>
        <v>276.85548</v>
      </c>
      <c r="F248" s="69">
        <f>E248-E247</f>
        <v>0</v>
      </c>
      <c r="G248" s="69">
        <f>Sheet1!BU23</f>
        <v>277.02337045489355</v>
      </c>
      <c r="H248" s="69">
        <f>G248-G247</f>
        <v>0.013601077322505262</v>
      </c>
    </row>
    <row r="249" spans="1:8" ht="12.75">
      <c r="A249" s="69">
        <f>Sheet1!D23</f>
        <v>277.49581703372587</v>
      </c>
      <c r="B249" s="69">
        <f>A249-A248</f>
        <v>0.31318605685368084</v>
      </c>
      <c r="C249" s="69">
        <f>Sheet1!X23</f>
        <v>281.85</v>
      </c>
      <c r="D249" s="69">
        <f>C249-C248</f>
        <v>0.6500000000000341</v>
      </c>
      <c r="E249" s="69">
        <f>Sheet1!AU42</f>
        <v>276.9426</v>
      </c>
      <c r="F249" s="69">
        <f>E249-E248</f>
        <v>0.08712000000002718</v>
      </c>
      <c r="G249" s="69">
        <f>Sheet1!BZ11</f>
        <v>277.02337045489355</v>
      </c>
      <c r="H249" s="69">
        <f>G249-G248</f>
        <v>0</v>
      </c>
    </row>
    <row r="250" spans="1:8" ht="12.75">
      <c r="A250" s="69">
        <f>Sheet1!I11</f>
        <v>277.49581703372587</v>
      </c>
      <c r="B250" s="69">
        <f>A250-A249</f>
        <v>0</v>
      </c>
      <c r="C250" s="69">
        <f>Sheet1!AC11</f>
        <v>281.85</v>
      </c>
      <c r="D250" s="69">
        <f>C250-C249</f>
        <v>0</v>
      </c>
      <c r="E250" s="69">
        <f>Sheet1!BG4</f>
        <v>277.64896500000003</v>
      </c>
      <c r="F250" s="69">
        <f>E250-E249</f>
        <v>0.7063650000000052</v>
      </c>
      <c r="G250" s="69">
        <f>Sheet1!CE4</f>
        <v>277.7836831066375</v>
      </c>
      <c r="H250" s="69">
        <f>G250-G249</f>
        <v>0.7603126517439591</v>
      </c>
    </row>
    <row r="251" spans="1:8" ht="12.75">
      <c r="A251" s="69">
        <f>Sheet1!N4</f>
        <v>277.80935695656984</v>
      </c>
      <c r="B251" s="69">
        <f>A251-A250</f>
        <v>0.31353992284397236</v>
      </c>
      <c r="C251" s="69">
        <f>Sheet1!AE9</f>
        <v>288.05</v>
      </c>
      <c r="D251" s="69">
        <f>C251-C250</f>
        <v>6.199999999999989</v>
      </c>
      <c r="E251" s="69">
        <f>Sheet1!BD9</f>
        <v>288.00791250000003</v>
      </c>
      <c r="F251" s="69">
        <f>E251-E250</f>
        <v>10.3589475</v>
      </c>
      <c r="G251" s="69">
        <f>Sheet1!CB9</f>
        <v>288.3441552395773</v>
      </c>
      <c r="H251" s="69">
        <f>G251-G250</f>
        <v>10.560472132939765</v>
      </c>
    </row>
    <row r="252" spans="1:8" ht="12.75">
      <c r="A252" s="69">
        <f>Sheet1!K9</f>
        <v>288.42411229876126</v>
      </c>
      <c r="B252" s="69">
        <f>A252-A251</f>
        <v>10.614755342191415</v>
      </c>
      <c r="C252" s="69">
        <f>Sheet1!AA15</f>
        <v>293.75</v>
      </c>
      <c r="D252" s="69">
        <f>C252-C251</f>
        <v>5.699999999999989</v>
      </c>
      <c r="E252" s="69">
        <f>Sheet1!AZ15</f>
        <v>292.02635</v>
      </c>
      <c r="F252" s="69">
        <f>E252-E251</f>
        <v>4.018437499999948</v>
      </c>
      <c r="G252" s="69">
        <f>Sheet1!BX15</f>
        <v>291.7548459147297</v>
      </c>
      <c r="H252" s="69">
        <f>G252-G251</f>
        <v>3.4106906751524093</v>
      </c>
    </row>
    <row r="253" spans="1:8" ht="12.75">
      <c r="A253" s="69">
        <f>Sheet1!G15</f>
        <v>291.3523509488062</v>
      </c>
      <c r="B253" s="69">
        <f>A253-A252</f>
        <v>2.928238650044932</v>
      </c>
      <c r="C253" s="69">
        <f>Sheet1!AJ3</f>
        <v>293.75</v>
      </c>
      <c r="D253" s="69">
        <f>C253-C252</f>
        <v>0</v>
      </c>
      <c r="E253" s="69">
        <f>Sheet1!BI3</f>
        <v>292.02635</v>
      </c>
      <c r="F253" s="69">
        <f>E253-E252</f>
        <v>0</v>
      </c>
      <c r="G253" s="69">
        <f>Sheet1!CG3</f>
        <v>291.7548459147297</v>
      </c>
      <c r="H253" s="69">
        <f>G253-G252</f>
        <v>0</v>
      </c>
    </row>
    <row r="254" spans="1:8" ht="12.75">
      <c r="A254" s="69">
        <f>Sheet1!P3</f>
        <v>291.3523509488062</v>
      </c>
      <c r="B254" s="69">
        <f>A254-A253</f>
        <v>0</v>
      </c>
      <c r="C254" s="69">
        <f>Sheet1!V43</f>
        <v>294.2</v>
      </c>
      <c r="D254" s="69">
        <f>C254-C253</f>
        <v>0.44999999999998863</v>
      </c>
      <c r="E254" s="69">
        <f>Sheet1!AU43</f>
        <v>294.08918</v>
      </c>
      <c r="F254" s="69">
        <f>E254-E253</f>
        <v>2.0628300000000195</v>
      </c>
      <c r="G254" s="69">
        <f>Sheet1!BS43</f>
        <v>293.7699557529227</v>
      </c>
      <c r="H254" s="69">
        <f>G254-G253</f>
        <v>2.015109838193041</v>
      </c>
    </row>
    <row r="255" spans="1:8" ht="12.75">
      <c r="A255" s="69">
        <f>Sheet1!B43</f>
        <v>293.6647679174077</v>
      </c>
      <c r="B255" s="69">
        <f>A255-A254</f>
        <v>2.3124169686014966</v>
      </c>
      <c r="C255" s="69">
        <f>Sheet1!X24</f>
        <v>294.6</v>
      </c>
      <c r="D255" s="69">
        <f>C255-C254</f>
        <v>0.4000000000000341</v>
      </c>
      <c r="E255" s="69">
        <f>Sheet1!AW24</f>
        <v>294.932055</v>
      </c>
      <c r="F255" s="69">
        <f>E255-E254</f>
        <v>0.8428749999999923</v>
      </c>
      <c r="G255" s="69">
        <f>Sheet1!BU24</f>
        <v>294.4605488049633</v>
      </c>
      <c r="H255" s="69">
        <f>G255-G254</f>
        <v>0.6905930520405832</v>
      </c>
    </row>
    <row r="256" spans="1:8" ht="12.75">
      <c r="A256" s="69">
        <f>Sheet1!D24</f>
        <v>293.9965769863121</v>
      </c>
      <c r="B256" s="69">
        <f>A256-A255</f>
        <v>0.33180906890441975</v>
      </c>
      <c r="C256" s="69">
        <f>Sheet1!AC12</f>
        <v>294.6</v>
      </c>
      <c r="D256" s="69">
        <f>C256-C255</f>
        <v>0</v>
      </c>
      <c r="E256" s="69">
        <f>Sheet1!BB12</f>
        <v>294.932055</v>
      </c>
      <c r="F256" s="69">
        <f>E256-E255</f>
        <v>0</v>
      </c>
      <c r="G256" s="69">
        <f>Sheet1!BZ12</f>
        <v>294.4605488049633</v>
      </c>
      <c r="H256" s="69">
        <f>G256-G255</f>
        <v>0</v>
      </c>
    </row>
    <row r="257" spans="1:8" ht="12.75">
      <c r="A257" s="69">
        <f>Sheet1!I12</f>
        <v>293.9965769863121</v>
      </c>
      <c r="B257" s="69">
        <f>A257-A256</f>
        <v>0</v>
      </c>
      <c r="C257" s="69">
        <f>Sheet1!AH5</f>
        <v>295.875</v>
      </c>
      <c r="D257" s="69">
        <f>C257-C256</f>
        <v>1.2749999999999773</v>
      </c>
      <c r="E257" s="69">
        <f>Sheet1!BG5</f>
        <v>295.6919625</v>
      </c>
      <c r="F257" s="69">
        <f>E257-E256</f>
        <v>0.7599074999999971</v>
      </c>
      <c r="G257" s="69">
        <f>Sheet1!CE5</f>
        <v>294.8920355369822</v>
      </c>
      <c r="H257" s="69">
        <f>G257-G256</f>
        <v>0.4314867320188682</v>
      </c>
    </row>
    <row r="258" spans="1:8" ht="12.75">
      <c r="A258" s="69">
        <f>Sheet1!N5</f>
        <v>294.3287609631735</v>
      </c>
      <c r="B258" s="69">
        <f>A258-A257</f>
        <v>0.33218397686141543</v>
      </c>
      <c r="C258" s="69">
        <f>Sheet1!AE10</f>
        <v>307.825</v>
      </c>
      <c r="D258" s="69">
        <f>C258-C257</f>
        <v>11.949999999999989</v>
      </c>
      <c r="E258" s="69">
        <f>Sheet1!BD10</f>
        <v>306.63556000000005</v>
      </c>
      <c r="F258" s="69">
        <f>E258-E257</f>
        <v>10.943597500000067</v>
      </c>
      <c r="G258" s="69">
        <f>Sheet1!CB10</f>
        <v>305.8378109464653</v>
      </c>
      <c r="H258" s="69">
        <f>G258-G257</f>
        <v>10.945775409483133</v>
      </c>
    </row>
    <row r="259" spans="1:8" ht="12.75">
      <c r="A259" s="69">
        <f>Sheet1!K10</f>
        <v>305.5747025038785</v>
      </c>
      <c r="B259" s="69">
        <f>A259-A258</f>
        <v>11.245941540704962</v>
      </c>
      <c r="C259" s="69">
        <f>Sheet1!AA16</f>
        <v>308</v>
      </c>
      <c r="D259" s="69">
        <f>C259-C258</f>
        <v>0.17500000000001137</v>
      </c>
      <c r="E259" s="69">
        <f>Sheet1!AZ16</f>
        <v>308.49885000000006</v>
      </c>
      <c r="F259" s="69">
        <f>E259-E258</f>
        <v>1.8632900000000063</v>
      </c>
      <c r="G259" s="69">
        <f>Sheet1!BX16</f>
        <v>308.64853678515277</v>
      </c>
      <c r="H259" s="69">
        <f>G259-G258</f>
        <v>2.8107258386874605</v>
      </c>
    </row>
    <row r="260" spans="1:8" ht="12.75">
      <c r="A260" s="69">
        <f>Sheet1!G16</f>
        <v>308.67706328507757</v>
      </c>
      <c r="B260" s="69">
        <f>A260-A259</f>
        <v>3.1023607811990814</v>
      </c>
      <c r="C260" s="69">
        <f>Sheet1!AJ4</f>
        <v>308</v>
      </c>
      <c r="D260" s="69">
        <f>C260-C259</f>
        <v>0</v>
      </c>
      <c r="E260" s="69">
        <f>Sheet1!BI4</f>
        <v>308.49885000000006</v>
      </c>
      <c r="F260" s="69">
        <f>E260-E259</f>
        <v>0</v>
      </c>
      <c r="G260" s="69">
        <f>Sheet1!CG4</f>
        <v>308.64853678515277</v>
      </c>
      <c r="H260" s="69">
        <f>G260-G259</f>
        <v>0</v>
      </c>
    </row>
    <row r="261" spans="1:8" ht="12.75">
      <c r="A261" s="69">
        <f>Sheet1!P4</f>
        <v>308.67706328507757</v>
      </c>
      <c r="B261" s="69">
        <f>A261-A260</f>
        <v>0</v>
      </c>
      <c r="C261" s="69">
        <f>Sheet1!X25</f>
        <v>312.75</v>
      </c>
      <c r="D261" s="69">
        <f>C261-C260</f>
        <v>4.75</v>
      </c>
      <c r="E261" s="69">
        <f>Sheet1!BG6</f>
        <v>311.560425</v>
      </c>
      <c r="F261" s="69">
        <f>E261-E260</f>
        <v>3.061574999999948</v>
      </c>
      <c r="G261" s="69">
        <f>Sheet1!BS44</f>
        <v>311.37508790355184</v>
      </c>
      <c r="H261" s="69">
        <f>G261-G260</f>
        <v>2.7265511183990725</v>
      </c>
    </row>
    <row r="262" spans="1:8" ht="12.75">
      <c r="A262" s="69">
        <f>Sheet1!B44</f>
        <v>311.12698372208104</v>
      </c>
      <c r="B262" s="69">
        <f>A262-A261</f>
        <v>2.4499204370034704</v>
      </c>
      <c r="C262" s="69">
        <f>Sheet1!AC13</f>
        <v>312.75</v>
      </c>
      <c r="D262" s="69">
        <f>C262-C261</f>
        <v>0</v>
      </c>
      <c r="E262" s="69">
        <f>Sheet1!AW25</f>
        <v>311.56850999999995</v>
      </c>
      <c r="F262" s="69">
        <f>E262-E261</f>
        <v>0.008084999999937281</v>
      </c>
      <c r="G262" s="69">
        <f>Sheet1!BU25</f>
        <v>311.6458909916286</v>
      </c>
      <c r="H262" s="69">
        <f>G262-G261</f>
        <v>0.2708030880767751</v>
      </c>
    </row>
    <row r="263" spans="1:8" ht="12.75">
      <c r="A263" s="69">
        <f>Sheet1!D25</f>
        <v>311.478523184959</v>
      </c>
      <c r="B263" s="69">
        <f>A263-A262</f>
        <v>0.3515394628779518</v>
      </c>
      <c r="C263" s="69">
        <f>Sheet1!V44</f>
        <v>314.6</v>
      </c>
      <c r="D263" s="69">
        <f>C263-C262</f>
        <v>1.8500000000000227</v>
      </c>
      <c r="E263" s="69">
        <f>Sheet1!BB13</f>
        <v>311.56850999999995</v>
      </c>
      <c r="F263" s="69">
        <f>E263-E262</f>
        <v>0</v>
      </c>
      <c r="G263" s="69">
        <f>Sheet1!BZ13</f>
        <v>311.6458909916286</v>
      </c>
      <c r="H263" s="69">
        <f>G263-G262</f>
        <v>0</v>
      </c>
    </row>
    <row r="264" spans="1:8" ht="12.75">
      <c r="A264" s="69">
        <f>Sheet1!I13</f>
        <v>311.478523184959</v>
      </c>
      <c r="B264" s="69">
        <f>A264-A263</f>
        <v>0</v>
      </c>
      <c r="C264" s="69">
        <f>Sheet1!AH6</f>
        <v>316.34999999999997</v>
      </c>
      <c r="D264" s="69">
        <f>C264-C263</f>
        <v>1.7499999999999432</v>
      </c>
      <c r="E264" s="69">
        <f>Sheet1!AU44</f>
        <v>311.57653999999997</v>
      </c>
      <c r="F264" s="69">
        <f>E264-E263</f>
        <v>0.0080300000000193</v>
      </c>
      <c r="G264" s="69">
        <f>Sheet1!CE6</f>
        <v>311.6359905497674</v>
      </c>
      <c r="H264" s="69">
        <f>G264-G263</f>
        <v>-0.009900441861191212</v>
      </c>
    </row>
    <row r="265" spans="1:8" ht="12.75">
      <c r="A265" s="69">
        <f>Sheet1!N6</f>
        <v>311.83045984898115</v>
      </c>
      <c r="B265" s="69">
        <f>A265-A264</f>
        <v>0.35193666402216195</v>
      </c>
      <c r="C265" s="69">
        <f>Sheet1!AA17</f>
        <v>328.75</v>
      </c>
      <c r="D265" s="69">
        <f>C265-C264</f>
        <v>12.400000000000034</v>
      </c>
      <c r="E265" s="69">
        <f>Sheet1!BD11</f>
        <v>322.99806</v>
      </c>
      <c r="F265" s="69">
        <f>E265-E264</f>
        <v>11.421520000000044</v>
      </c>
      <c r="G265" s="69">
        <f>Sheet1!CB11</f>
        <v>323.19393219737583</v>
      </c>
      <c r="H265" s="69">
        <f>G265-G264</f>
        <v>11.557941647608402</v>
      </c>
    </row>
    <row r="266" spans="1:8" ht="12.75">
      <c r="A266" s="69">
        <f>Sheet1!K11</f>
        <v>323.7451198726802</v>
      </c>
      <c r="B266" s="69">
        <f>A266-A265</f>
        <v>11.91466002369907</v>
      </c>
      <c r="C266" s="69">
        <f>Sheet1!AJ5</f>
        <v>328.75</v>
      </c>
      <c r="D266" s="69">
        <f>C266-C265</f>
        <v>0</v>
      </c>
      <c r="E266" s="69">
        <f>Sheet1!AZ17</f>
        <v>328.54662499999995</v>
      </c>
      <c r="F266" s="69">
        <f>E266-E265</f>
        <v>5.54856499999994</v>
      </c>
      <c r="G266" s="69">
        <f>Sheet1!BX17</f>
        <v>327.6578172633135</v>
      </c>
      <c r="H266" s="69">
        <f>G266-G265</f>
        <v>4.4638850659376885</v>
      </c>
    </row>
    <row r="267" spans="1:8" ht="12.75">
      <c r="A267" s="69">
        <f>Sheet1!G17</f>
        <v>327.03195662574836</v>
      </c>
      <c r="B267" s="69">
        <f>A267-A266</f>
        <v>3.286836753068144</v>
      </c>
      <c r="C267" s="69">
        <f>Sheet1!AE11</f>
        <v>328.825</v>
      </c>
      <c r="D267" s="69">
        <f>C267-C266</f>
        <v>0.07499999999998863</v>
      </c>
      <c r="E267" s="69">
        <f>Sheet1!BI5</f>
        <v>328.54662499999995</v>
      </c>
      <c r="F267" s="69">
        <f>E267-E266</f>
        <v>0</v>
      </c>
      <c r="G267" s="69">
        <f>Sheet1!CG5</f>
        <v>327.6578172633135</v>
      </c>
      <c r="H267" s="69">
        <f>G267-G266</f>
        <v>0</v>
      </c>
    </row>
    <row r="268" spans="1:8" ht="12.75">
      <c r="A268" s="69">
        <f>Sheet1!P5</f>
        <v>327.03195662574836</v>
      </c>
      <c r="B268" s="69">
        <f>A268-A267</f>
        <v>0</v>
      </c>
      <c r="C268" s="69">
        <f>Sheet1!V45</f>
        <v>329.2</v>
      </c>
      <c r="D268" s="69">
        <f>C268-C267</f>
        <v>0.375</v>
      </c>
      <c r="E268" s="69">
        <f>Sheet1!AU45</f>
        <v>329.1519</v>
      </c>
      <c r="F268" s="69">
        <f>E268-E267</f>
        <v>0.6052750000000628</v>
      </c>
      <c r="G268" s="69">
        <f>Sheet1!BS45</f>
        <v>329.53617741665977</v>
      </c>
      <c r="H268" s="69">
        <f>G268-G267</f>
        <v>1.8783601533462502</v>
      </c>
    </row>
    <row r="269" spans="1:8" ht="12.75">
      <c r="A269" s="69">
        <f>Sheet1!B45</f>
        <v>329.6275569128701</v>
      </c>
      <c r="B269" s="69">
        <f>A269-A268</f>
        <v>2.5956002871217265</v>
      </c>
      <c r="C269" s="69">
        <f>Sheet1!X26</f>
        <v>330</v>
      </c>
      <c r="D269" s="69">
        <f>C269-C268</f>
        <v>0.8000000000000114</v>
      </c>
      <c r="E269" s="69">
        <f>Sheet1!AW26</f>
        <v>330</v>
      </c>
      <c r="F269" s="69">
        <f>E269-E268</f>
        <v>0.8480999999999881</v>
      </c>
      <c r="G269" s="69">
        <f>Sheet1!BU26</f>
        <v>330</v>
      </c>
      <c r="H269" s="69">
        <f>G269-G268</f>
        <v>0.46382258334023163</v>
      </c>
    </row>
    <row r="270" spans="1:8" ht="12.75">
      <c r="A270" s="69">
        <f>Sheet1!D26</f>
        <v>330</v>
      </c>
      <c r="B270" s="69">
        <f>A270-A269</f>
        <v>0.37244308712990915</v>
      </c>
      <c r="C270" s="69">
        <f>Sheet1!AC14</f>
        <v>330</v>
      </c>
      <c r="D270" s="69">
        <f>C270-C269</f>
        <v>0</v>
      </c>
      <c r="E270" s="69">
        <f>Sheet1!BB14</f>
        <v>330</v>
      </c>
      <c r="F270" s="69">
        <f>E270-E269</f>
        <v>0</v>
      </c>
      <c r="G270" s="69">
        <f>Sheet1!BZ14</f>
        <v>330</v>
      </c>
      <c r="H270" s="69">
        <f>G270-G269</f>
        <v>0</v>
      </c>
    </row>
    <row r="271" spans="1:8" ht="12.75">
      <c r="A271" s="69">
        <f>Sheet1!I14</f>
        <v>330</v>
      </c>
      <c r="B271" s="69">
        <f>A271-A270</f>
        <v>0</v>
      </c>
      <c r="C271" s="69">
        <f>Sheet1!AH7</f>
        <v>330.97499999999997</v>
      </c>
      <c r="D271" s="69">
        <f>C271-C270</f>
        <v>0.9749999999999659</v>
      </c>
      <c r="E271" s="69">
        <f>Sheet1!BG7</f>
        <v>330.8503275</v>
      </c>
      <c r="F271" s="69">
        <f>E271-E270</f>
        <v>0.8503274999999917</v>
      </c>
      <c r="G271" s="69">
        <f>Sheet1!CE7</f>
        <v>330.49120022203806</v>
      </c>
      <c r="H271" s="69">
        <f>G271-G270</f>
        <v>0.49120022203806</v>
      </c>
    </row>
    <row r="272" spans="1:8" ht="12.75">
      <c r="A272" s="69">
        <f>Sheet1!N7</f>
        <v>330.37286390708357</v>
      </c>
      <c r="B272" s="69">
        <f>A272-A271</f>
        <v>0.37286390708356976</v>
      </c>
      <c r="C272" s="69">
        <f>Sheet1!AE12</f>
        <v>343.7</v>
      </c>
      <c r="D272" s="69">
        <f>C272-C271</f>
        <v>12.725000000000023</v>
      </c>
      <c r="E272" s="69">
        <f>Sheet1!BD12</f>
        <v>344.08739749999995</v>
      </c>
      <c r="F272" s="69">
        <f>E272-E271</f>
        <v>13.23706999999996</v>
      </c>
      <c r="G272" s="69">
        <f>Sheet1!CB12</f>
        <v>343.5373069391239</v>
      </c>
      <c r="H272" s="69">
        <f>G272-G271</f>
        <v>13.04610671708582</v>
      </c>
    </row>
    <row r="273" spans="1:8" ht="12.75">
      <c r="A273" s="69">
        <f>Sheet1!K12</f>
        <v>342.9960064840308</v>
      </c>
      <c r="B273" s="69">
        <f>A273-A272</f>
        <v>12.623142576947203</v>
      </c>
      <c r="C273" s="69">
        <f>Sheet1!AA18</f>
        <v>351.5</v>
      </c>
      <c r="D273" s="69">
        <f>C273-C272</f>
        <v>7.800000000000011</v>
      </c>
      <c r="E273" s="69">
        <f>Sheet1!AZ18</f>
        <v>346.17825000000005</v>
      </c>
      <c r="F273" s="69">
        <f>E273-E272</f>
        <v>2.0908525000000964</v>
      </c>
      <c r="G273" s="69">
        <f>Sheet1!BX18</f>
        <v>346.2622117219638</v>
      </c>
      <c r="H273" s="69">
        <f>G273-G272</f>
        <v>2.7249047828399284</v>
      </c>
    </row>
    <row r="274" spans="1:8" ht="12.75">
      <c r="A274" s="69">
        <f>Sheet1!G18</f>
        <v>346.47828872109017</v>
      </c>
      <c r="B274" s="69">
        <f>A274-A273</f>
        <v>3.482282237059394</v>
      </c>
      <c r="C274" s="69">
        <f>Sheet1!AJ6</f>
        <v>351.5</v>
      </c>
      <c r="D274" s="69">
        <f>C274-C273</f>
        <v>0</v>
      </c>
      <c r="E274" s="69">
        <f>Sheet1!BI6</f>
        <v>346.17825000000005</v>
      </c>
      <c r="F274" s="69">
        <f>E274-E273</f>
        <v>0</v>
      </c>
      <c r="G274" s="69">
        <f>Sheet1!CG6</f>
        <v>346.2622117219638</v>
      </c>
      <c r="H274" s="69">
        <f>G274-G273</f>
        <v>0</v>
      </c>
    </row>
    <row r="275" spans="1:8" ht="12.75">
      <c r="A275" s="69">
        <f>Sheet1!P6</f>
        <v>346.47828872109017</v>
      </c>
      <c r="B275" s="69">
        <f>A275-A274</f>
        <v>0</v>
      </c>
      <c r="C275" s="69">
        <f>Sheet1!V46</f>
        <v>351.8</v>
      </c>
      <c r="D275" s="69">
        <f>C275-C274</f>
        <v>0.30000000000001137</v>
      </c>
      <c r="E275" s="69">
        <f>Sheet1!AW27</f>
        <v>350.43162</v>
      </c>
      <c r="F275" s="69">
        <f>E275-E274</f>
        <v>4.253369999999961</v>
      </c>
      <c r="G275" s="69">
        <f>Sheet1!BS46</f>
        <v>349.5289267959604</v>
      </c>
      <c r="H275" s="69">
        <f>G275-G274</f>
        <v>3.266715073996579</v>
      </c>
    </row>
    <row r="276" spans="1:8" ht="12.75">
      <c r="A276" s="69">
        <f>Sheet1!B46</f>
        <v>349.22823143300405</v>
      </c>
      <c r="B276" s="69">
        <f>A276-A275</f>
        <v>2.7499427119138886</v>
      </c>
      <c r="C276" s="69">
        <f>Sheet1!X27</f>
        <v>352.5</v>
      </c>
      <c r="D276" s="69">
        <f>C276-C275</f>
        <v>0.6999999999999886</v>
      </c>
      <c r="E276" s="69">
        <f>Sheet1!BB15</f>
        <v>350.43162</v>
      </c>
      <c r="F276" s="69">
        <f>E276-E275</f>
        <v>0</v>
      </c>
      <c r="G276" s="69">
        <f>Sheet1!BU27</f>
        <v>350.10581509767565</v>
      </c>
      <c r="H276" s="69">
        <f>G276-G275</f>
        <v>0.5768883017152575</v>
      </c>
    </row>
    <row r="277" spans="1:8" ht="12.75">
      <c r="A277" s="69">
        <f>Sheet1!D27</f>
        <v>349.6228211385675</v>
      </c>
      <c r="B277" s="69">
        <f>A277-A276</f>
        <v>0.3945897055634191</v>
      </c>
      <c r="C277" s="69">
        <f>Sheet1!AC15</f>
        <v>352.5</v>
      </c>
      <c r="D277" s="69">
        <f>C277-C276</f>
        <v>0</v>
      </c>
      <c r="E277" s="69">
        <f>Sheet1!AU46</f>
        <v>350.44064000000003</v>
      </c>
      <c r="F277" s="69">
        <f>E277-E276</f>
        <v>0.0090200000000209</v>
      </c>
      <c r="G277" s="69">
        <f>Sheet1!BZ15</f>
        <v>350.10581509767565</v>
      </c>
      <c r="H277" s="69">
        <f>G277-G276</f>
        <v>0</v>
      </c>
    </row>
    <row r="278" spans="1:8" ht="12.75">
      <c r="A278" s="69">
        <f>Sheet1!I15</f>
        <v>349.6228211385675</v>
      </c>
      <c r="B278" s="69">
        <f>A278-A277</f>
        <v>0</v>
      </c>
      <c r="C278" s="69">
        <f>Sheet1!AH8</f>
        <v>353.925</v>
      </c>
      <c r="D278" s="69">
        <f>C278-C277</f>
        <v>1.4250000000000114</v>
      </c>
      <c r="E278" s="69">
        <f>Sheet1!BG8</f>
        <v>350.52360749999997</v>
      </c>
      <c r="F278" s="69">
        <f>E278-E277</f>
        <v>0.08296749999993835</v>
      </c>
      <c r="G278" s="69">
        <f>Sheet1!CE8</f>
        <v>350.29697389149584</v>
      </c>
      <c r="H278" s="69">
        <f>G278-G277</f>
        <v>0.1911587938201933</v>
      </c>
    </row>
    <row r="279" spans="1:8" ht="12.75">
      <c r="A279" s="69">
        <f>Sheet1!N8</f>
        <v>350.0178566873411</v>
      </c>
      <c r="B279" s="69">
        <f>A279-A278</f>
        <v>0.39503554877364877</v>
      </c>
      <c r="C279" s="69">
        <f>Sheet1!AE13</f>
        <v>364.875</v>
      </c>
      <c r="D279" s="69">
        <f>C279-C278</f>
        <v>10.949999999999989</v>
      </c>
      <c r="E279" s="69">
        <f>Sheet1!BD13</f>
        <v>363.49659499999996</v>
      </c>
      <c r="F279" s="69">
        <f>E279-E278</f>
        <v>12.972987499999988</v>
      </c>
      <c r="G279" s="69">
        <f>Sheet1!CB13</f>
        <v>363.58687282356675</v>
      </c>
      <c r="H279" s="69">
        <f>G279-G278</f>
        <v>13.289898932070912</v>
      </c>
    </row>
    <row r="280" spans="1:8" ht="12.75">
      <c r="A280" s="69">
        <f>Sheet1!K13</f>
        <v>363.39161038245214</v>
      </c>
      <c r="B280" s="69">
        <f>A280-A279</f>
        <v>13.37375369511102</v>
      </c>
      <c r="C280" s="69">
        <f>Sheet1!AA19</f>
        <v>367.75</v>
      </c>
      <c r="D280" s="69">
        <f>C280-C279</f>
        <v>2.875</v>
      </c>
      <c r="E280" s="69">
        <f>Sheet1!AZ19</f>
        <v>367.611475</v>
      </c>
      <c r="F280" s="69">
        <f>E280-E279</f>
        <v>4.114880000000028</v>
      </c>
      <c r="G280" s="69">
        <f>Sheet1!BX19</f>
        <v>367.2124446911534</v>
      </c>
      <c r="H280" s="69">
        <f>G280-G279</f>
        <v>3.6255718675866433</v>
      </c>
    </row>
    <row r="281" spans="1:8" ht="12.75">
      <c r="A281" s="69">
        <f>Sheet1!G19</f>
        <v>367.0809598967595</v>
      </c>
      <c r="B281" s="69">
        <f>A281-A280</f>
        <v>3.6893495143073665</v>
      </c>
      <c r="C281" s="69">
        <f>Sheet1!AJ7</f>
        <v>367.75</v>
      </c>
      <c r="D281" s="69">
        <f>C281-C280</f>
        <v>0</v>
      </c>
      <c r="E281" s="69">
        <f>Sheet1!BI7</f>
        <v>367.611475</v>
      </c>
      <c r="F281" s="69">
        <f>E281-E280</f>
        <v>0</v>
      </c>
      <c r="G281" s="69">
        <f>Sheet1!CG7</f>
        <v>367.2124446911534</v>
      </c>
      <c r="H281" s="69">
        <f>G281-G280</f>
        <v>0</v>
      </c>
    </row>
    <row r="282" spans="1:8" ht="12.75">
      <c r="A282" s="69">
        <f>Sheet1!P7</f>
        <v>367.0809598967595</v>
      </c>
      <c r="B282" s="69">
        <f>A282-A281</f>
        <v>0</v>
      </c>
      <c r="C282" s="69">
        <f>Sheet1!X28</f>
        <v>369.6</v>
      </c>
      <c r="D282" s="69">
        <f>C282-C281</f>
        <v>1.8500000000000227</v>
      </c>
      <c r="E282" s="69">
        <f>Sheet1!AU47</f>
        <v>369.14064</v>
      </c>
      <c r="F282" s="69">
        <f>E282-E281</f>
        <v>1.5291650000000345</v>
      </c>
      <c r="G282" s="69">
        <f>Sheet1!BS47</f>
        <v>369.3644939398581</v>
      </c>
      <c r="H282" s="69">
        <f>G282-G281</f>
        <v>2.1520492487047136</v>
      </c>
    </row>
    <row r="283" spans="1:8" ht="12.75">
      <c r="A283" s="69">
        <f>Sheet1!B47</f>
        <v>369.99442271163457</v>
      </c>
      <c r="B283" s="69">
        <f>A283-A282</f>
        <v>2.9134628148750608</v>
      </c>
      <c r="C283" s="69">
        <f>Sheet1!AC16</f>
        <v>369.6</v>
      </c>
      <c r="D283" s="69">
        <f>C283-C282</f>
        <v>0</v>
      </c>
      <c r="E283" s="69">
        <f>Sheet1!AW28</f>
        <v>370.19862000000006</v>
      </c>
      <c r="F283" s="69">
        <f>E283-E282</f>
        <v>1.0579800000000432</v>
      </c>
      <c r="G283" s="69">
        <f>Sheet1!BU28</f>
        <v>370.37824414218335</v>
      </c>
      <c r="H283" s="69">
        <f>G283-G282</f>
        <v>1.013750202325241</v>
      </c>
    </row>
    <row r="284" spans="1:8" ht="12.75">
      <c r="A284" s="69">
        <f>Sheet1!D28</f>
        <v>370.4124759420931</v>
      </c>
      <c r="B284" s="69">
        <f>A284-A283</f>
        <v>0.418053230458554</v>
      </c>
      <c r="C284" s="69">
        <f>Sheet1!AH9</f>
        <v>370.34999999999997</v>
      </c>
      <c r="D284" s="69">
        <f>C284-C283</f>
        <v>0.7499999999999432</v>
      </c>
      <c r="E284" s="69">
        <f>Sheet1!BB16</f>
        <v>370.19862000000006</v>
      </c>
      <c r="F284" s="69">
        <f>E284-E283</f>
        <v>0</v>
      </c>
      <c r="G284" s="69">
        <f>Sheet1!BZ16</f>
        <v>370.37824414218335</v>
      </c>
      <c r="H284" s="69">
        <f>G284-G283</f>
        <v>0</v>
      </c>
    </row>
    <row r="285" spans="1:8" ht="12.75">
      <c r="A285" s="69">
        <f>Sheet1!I16</f>
        <v>370.4124759420931</v>
      </c>
      <c r="B285" s="69">
        <f>A285-A284</f>
        <v>0</v>
      </c>
      <c r="C285" s="69">
        <f>Sheet1!V47</f>
        <v>375.8</v>
      </c>
      <c r="D285" s="69">
        <f>C285-C284</f>
        <v>5.4500000000000455</v>
      </c>
      <c r="E285" s="69">
        <f>Sheet1!BG9</f>
        <v>370.2958875</v>
      </c>
      <c r="F285" s="69">
        <f>E285-E284</f>
        <v>0.0972674999999299</v>
      </c>
      <c r="G285" s="69">
        <f>Sheet1!CE9</f>
        <v>370.72819959374226</v>
      </c>
      <c r="H285" s="69">
        <f>G285-G284</f>
        <v>0.3499554515589125</v>
      </c>
    </row>
    <row r="286" spans="1:8" ht="12.75">
      <c r="A286" s="69">
        <f>Sheet1!N9</f>
        <v>370.8310015269788</v>
      </c>
      <c r="B286" s="69">
        <f>A286-A285</f>
        <v>0.4185255848856855</v>
      </c>
      <c r="C286" s="69">
        <f>Sheet1!AE14</f>
        <v>385</v>
      </c>
      <c r="D286" s="69">
        <f>C286-C285</f>
        <v>9.199999999999989</v>
      </c>
      <c r="E286" s="69">
        <f>Sheet1!BD14</f>
        <v>385</v>
      </c>
      <c r="F286" s="69">
        <f>E286-E285</f>
        <v>14.704112500000008</v>
      </c>
      <c r="G286" s="69">
        <f>Sheet1!CB14</f>
        <v>385</v>
      </c>
      <c r="H286" s="69">
        <f>G286-G285</f>
        <v>14.27180040625774</v>
      </c>
    </row>
    <row r="287" spans="1:8" ht="12.75">
      <c r="A287" s="69">
        <f>Sheet1!K14</f>
        <v>385</v>
      </c>
      <c r="B287" s="69">
        <f>A287-A286</f>
        <v>14.16899847302119</v>
      </c>
      <c r="C287" s="69">
        <f>Sheet1!V48</f>
        <v>392.8</v>
      </c>
      <c r="D287" s="69">
        <f>C287-C286</f>
        <v>7.800000000000011</v>
      </c>
      <c r="E287" s="69">
        <f>Sheet1!AZ20</f>
        <v>389.47067499999997</v>
      </c>
      <c r="F287" s="69">
        <f>E287-E286</f>
        <v>4.4706749999999715</v>
      </c>
      <c r="G287" s="69">
        <f>Sheet1!BX20</f>
        <v>389.21885987943983</v>
      </c>
      <c r="H287" s="69">
        <f>G287-G286</f>
        <v>4.218859879439833</v>
      </c>
    </row>
    <row r="288" spans="1:8" ht="12.75">
      <c r="A288" s="69">
        <f>Sheet1!G20</f>
        <v>388.9087296526012</v>
      </c>
      <c r="B288" s="69">
        <f>A288-A287</f>
        <v>3.9087296526012096</v>
      </c>
      <c r="C288" s="69">
        <f>Sheet1!AA20</f>
        <v>393.25</v>
      </c>
      <c r="D288" s="69">
        <f>C288-C287</f>
        <v>0.44999999999998863</v>
      </c>
      <c r="E288" s="69">
        <f>Sheet1!BI8</f>
        <v>389.47067499999997</v>
      </c>
      <c r="F288" s="69">
        <f>E288-E287</f>
        <v>0</v>
      </c>
      <c r="G288" s="69">
        <f>Sheet1!CG8</f>
        <v>389.21885987943983</v>
      </c>
      <c r="H288" s="69">
        <f>G288-G287</f>
        <v>0</v>
      </c>
    </row>
    <row r="289" spans="1:8" ht="12.75">
      <c r="A289" s="69">
        <f>Sheet1!P8</f>
        <v>388.9087296526012</v>
      </c>
      <c r="B289" s="69">
        <f>A289-A288</f>
        <v>0</v>
      </c>
      <c r="C289" s="69">
        <f>Sheet1!AJ8</f>
        <v>393.25</v>
      </c>
      <c r="D289" s="69">
        <f>C289-C288</f>
        <v>0</v>
      </c>
      <c r="E289" s="69">
        <f>Sheet1!AU48</f>
        <v>393.24273999999997</v>
      </c>
      <c r="F289" s="69">
        <f>E289-E288</f>
        <v>3.772064999999998</v>
      </c>
      <c r="G289" s="69">
        <f>Sheet1!BS48</f>
        <v>392.61406507328445</v>
      </c>
      <c r="H289" s="69">
        <f>G289-G288</f>
        <v>3.3952051938446175</v>
      </c>
    </row>
    <row r="290" spans="1:8" ht="12.75">
      <c r="A290" s="69">
        <f>Sheet1!B48</f>
        <v>391.9954359817495</v>
      </c>
      <c r="B290" s="69">
        <f>A290-A289</f>
        <v>3.086706329148285</v>
      </c>
      <c r="C290" s="69">
        <f>Sheet1!X29</f>
        <v>394.5</v>
      </c>
      <c r="D290" s="69">
        <f>C290-C289</f>
        <v>1.25</v>
      </c>
      <c r="E290" s="69">
        <f>Sheet1!BG10</f>
        <v>394.24572</v>
      </c>
      <c r="F290" s="69">
        <f>E290-E289</f>
        <v>1.0029800000000364</v>
      </c>
      <c r="G290" s="69">
        <f>Sheet1!BU29</f>
        <v>393.18938071597626</v>
      </c>
      <c r="H290" s="69">
        <f>G290-G289</f>
        <v>0.5753156426918054</v>
      </c>
    </row>
    <row r="291" spans="1:8" ht="12.75">
      <c r="A291" s="69">
        <f>Sheet1!D29</f>
        <v>392.438347950898</v>
      </c>
      <c r="B291" s="69">
        <f>A291-A290</f>
        <v>0.44291196914849706</v>
      </c>
      <c r="C291" s="69">
        <f>Sheet1!AC17</f>
        <v>394.5</v>
      </c>
      <c r="D291" s="69">
        <f>C291-C290</f>
        <v>0</v>
      </c>
      <c r="E291" s="69">
        <f>Sheet1!AW29</f>
        <v>394.25595</v>
      </c>
      <c r="F291" s="69">
        <f>E291-E290</f>
        <v>0.010229999999978645</v>
      </c>
      <c r="G291" s="69">
        <f>Sheet1!BZ17</f>
        <v>393.18938071597626</v>
      </c>
      <c r="H291" s="69">
        <f>G291-G290</f>
        <v>0</v>
      </c>
    </row>
    <row r="292" spans="1:8" ht="12.75">
      <c r="A292" s="69">
        <f>Sheet1!I17</f>
        <v>392.438347950898</v>
      </c>
      <c r="B292" s="69">
        <f>A292-A291</f>
        <v>0</v>
      </c>
      <c r="C292" s="69">
        <f>Sheet1!AH10</f>
        <v>395.77500000000003</v>
      </c>
      <c r="D292" s="69">
        <f>C292-C291</f>
        <v>1.275000000000034</v>
      </c>
      <c r="E292" s="69">
        <f>Sheet1!BB17</f>
        <v>394.25595</v>
      </c>
      <c r="F292" s="69">
        <f>E292-E291</f>
        <v>0</v>
      </c>
      <c r="G292" s="69">
        <f>Sheet1!CE10</f>
        <v>393.22004264545546</v>
      </c>
      <c r="H292" s="69">
        <f>G292-G291</f>
        <v>0.03066192947920854</v>
      </c>
    </row>
    <row r="293" spans="1:8" ht="12.75">
      <c r="A293" s="69">
        <f>Sheet1!N10</f>
        <v>392.8817603621295</v>
      </c>
      <c r="B293" s="69">
        <f>A293-A292</f>
        <v>0.4434124112315203</v>
      </c>
      <c r="C293" s="69">
        <f>Sheet1!AE15</f>
        <v>411.25</v>
      </c>
      <c r="D293" s="69">
        <f>C293-C292</f>
        <v>15.474999999999966</v>
      </c>
      <c r="E293" s="69">
        <f>Sheet1!BD15</f>
        <v>408.83689000000004</v>
      </c>
      <c r="F293" s="69">
        <f>E293-E292</f>
        <v>14.580940000000055</v>
      </c>
      <c r="G293" s="69">
        <f>Sheet1!CB15</f>
        <v>408.45678428062155</v>
      </c>
      <c r="H293" s="69">
        <f>G293-G292</f>
        <v>15.236741635166084</v>
      </c>
    </row>
    <row r="294" spans="1:8" ht="12.75">
      <c r="A294" s="69">
        <f>Sheet1!K15</f>
        <v>407.8932913283287</v>
      </c>
      <c r="B294" s="69">
        <f>A294-A293</f>
        <v>15.011530966199189</v>
      </c>
      <c r="C294" s="69">
        <f>Sheet1!AA21</f>
        <v>411.5</v>
      </c>
      <c r="D294" s="69">
        <f>C294-C293</f>
        <v>0.25</v>
      </c>
      <c r="E294" s="69">
        <f>Sheet1!AZ21</f>
        <v>411.43987500000003</v>
      </c>
      <c r="F294" s="69">
        <f>E294-E293</f>
        <v>2.6029849999999897</v>
      </c>
      <c r="G294" s="69">
        <f>Sheet1!BX21</f>
        <v>411.9202217708247</v>
      </c>
      <c r="H294" s="69">
        <f>G294-G293</f>
        <v>3.463437490203148</v>
      </c>
    </row>
    <row r="295" spans="1:8" ht="12.75">
      <c r="A295" s="69">
        <f>Sheet1!G21</f>
        <v>412.0344461410875</v>
      </c>
      <c r="B295" s="69">
        <f>A295-A294</f>
        <v>4.141154812758828</v>
      </c>
      <c r="C295" s="69">
        <f>Sheet1!AJ9</f>
        <v>411.5</v>
      </c>
      <c r="D295" s="69">
        <f>C295-C294</f>
        <v>0</v>
      </c>
      <c r="E295" s="69">
        <f>Sheet1!BI9</f>
        <v>411.43987500000003</v>
      </c>
      <c r="F295" s="69">
        <f>E295-E294</f>
        <v>0</v>
      </c>
      <c r="G295" s="69">
        <f>Sheet1!CG9</f>
        <v>411.9202217708247</v>
      </c>
      <c r="H295" s="69">
        <f>G295-G294</f>
        <v>0</v>
      </c>
    </row>
    <row r="296" spans="1:8" ht="12.75">
      <c r="A296" s="69">
        <f>Sheet1!P9</f>
        <v>412.0344461410875</v>
      </c>
      <c r="B296" s="69">
        <f>A296-A295</f>
        <v>0</v>
      </c>
      <c r="C296" s="69">
        <f>Sheet1!V49</f>
        <v>417</v>
      </c>
      <c r="D296" s="69">
        <f>C296-C295</f>
        <v>5.5</v>
      </c>
      <c r="E296" s="69">
        <f>Sheet1!BG11</f>
        <v>415.28322000000003</v>
      </c>
      <c r="F296" s="69">
        <f>E296-E295</f>
        <v>3.8433449999999993</v>
      </c>
      <c r="G296" s="69">
        <f>Sheet1!BS49</f>
        <v>415.5278546555048</v>
      </c>
      <c r="H296" s="69">
        <f>G296-G295</f>
        <v>3.607632884680129</v>
      </c>
    </row>
    <row r="297" spans="1:8" ht="12.75">
      <c r="A297" s="69">
        <f>Sheet1!B49</f>
        <v>415.30469757994535</v>
      </c>
      <c r="B297" s="69">
        <f>A297-A296</f>
        <v>3.2702514388578265</v>
      </c>
      <c r="C297" s="69">
        <f>Sheet1!X30</f>
        <v>421.79999999999995</v>
      </c>
      <c r="D297" s="69">
        <f>C297-C296</f>
        <v>4.7999999999999545</v>
      </c>
      <c r="E297" s="69">
        <f>Sheet1!AW30</f>
        <v>415.4139</v>
      </c>
      <c r="F297" s="69">
        <f>E297-E296</f>
        <v>0.13067999999998392</v>
      </c>
      <c r="G297" s="69">
        <f>Sheet1!BU30</f>
        <v>415.51465406635657</v>
      </c>
      <c r="H297" s="69">
        <f>G297-G296</f>
        <v>-0.013200589148254949</v>
      </c>
    </row>
    <row r="298" spans="1:8" ht="12.75">
      <c r="A298" s="69">
        <f>Sheet1!D30</f>
        <v>415.7739464653082</v>
      </c>
      <c r="B298" s="69">
        <f>A298-A297</f>
        <v>0.4692488853628447</v>
      </c>
      <c r="C298" s="69">
        <f>Sheet1!AC18</f>
        <v>421.79999999999995</v>
      </c>
      <c r="D298" s="69">
        <f>C298-C297</f>
        <v>0</v>
      </c>
      <c r="E298" s="69">
        <f>Sheet1!BB18</f>
        <v>415.4139</v>
      </c>
      <c r="F298" s="69">
        <f>E298-E297</f>
        <v>0</v>
      </c>
      <c r="G298" s="69">
        <f>Sheet1!BZ18</f>
        <v>415.51465406635657</v>
      </c>
      <c r="H298" s="69">
        <f>G298-G297</f>
        <v>0</v>
      </c>
    </row>
    <row r="299" spans="1:8" ht="12.75">
      <c r="A299" s="69">
        <f>Sheet1!I18</f>
        <v>415.7739464653082</v>
      </c>
      <c r="B299" s="69">
        <f>A299-A298</f>
        <v>0</v>
      </c>
      <c r="C299" s="69">
        <f>Sheet1!AH11</f>
        <v>422.77500000000003</v>
      </c>
      <c r="D299" s="69">
        <f>C299-C298</f>
        <v>0.9750000000000796</v>
      </c>
      <c r="E299" s="69">
        <f>Sheet1!AU49</f>
        <v>415.42467999999997</v>
      </c>
      <c r="F299" s="69">
        <f>E299-E298</f>
        <v>0.01077999999995427</v>
      </c>
      <c r="G299" s="69">
        <f>Sheet1!CE11</f>
        <v>415.5350556823404</v>
      </c>
      <c r="H299" s="69">
        <f>G299-G298</f>
        <v>0.020401615983814736</v>
      </c>
    </row>
    <row r="300" spans="1:8" ht="12.75">
      <c r="A300" s="69">
        <f>Sheet1!N11</f>
        <v>416.2437255505888</v>
      </c>
      <c r="B300" s="69">
        <f>A300-A299</f>
        <v>0.4697790852806065</v>
      </c>
      <c r="C300" s="69">
        <f>Sheet1!AE16</f>
        <v>431.2</v>
      </c>
      <c r="D300" s="69">
        <f>C300-C299</f>
        <v>8.424999999999955</v>
      </c>
      <c r="E300" s="69">
        <f>Sheet1!BD16</f>
        <v>431.89839000000006</v>
      </c>
      <c r="F300" s="69">
        <f>E300-E299</f>
        <v>16.473710000000096</v>
      </c>
      <c r="G300" s="69">
        <f>Sheet1!CB16</f>
        <v>432.10795149921387</v>
      </c>
      <c r="H300" s="69">
        <f>G300-G299</f>
        <v>16.572895816873483</v>
      </c>
    </row>
    <row r="301" spans="1:8" ht="12.75">
      <c r="A301" s="69">
        <f>Sheet1!K16</f>
        <v>432.1478885991086</v>
      </c>
      <c r="B301" s="69">
        <f>A301-A300</f>
        <v>15.90416304851982</v>
      </c>
      <c r="C301" s="69">
        <f>Sheet1!AA22</f>
        <v>439.75</v>
      </c>
      <c r="D301" s="69">
        <f>C301-C300</f>
        <v>8.550000000000011</v>
      </c>
      <c r="E301" s="69">
        <f>Sheet1!AZ22</f>
        <v>438.05080000000004</v>
      </c>
      <c r="F301" s="69">
        <f>E301-E300</f>
        <v>6.152409999999975</v>
      </c>
      <c r="G301" s="69">
        <f>Sheet1!BX22</f>
        <v>436.9111584949505</v>
      </c>
      <c r="H301" s="69">
        <f>G301-G300</f>
        <v>4.803206995736616</v>
      </c>
    </row>
    <row r="302" spans="1:8" ht="12.75">
      <c r="A302" s="69">
        <f>Sheet1!G22</f>
        <v>436.535289291255</v>
      </c>
      <c r="B302" s="69">
        <f>A302-A301</f>
        <v>4.3874006921464</v>
      </c>
      <c r="C302" s="69">
        <f>Sheet1!AJ10</f>
        <v>439.75</v>
      </c>
      <c r="D302" s="69">
        <f>C302-C301</f>
        <v>0</v>
      </c>
      <c r="E302" s="69">
        <f>Sheet1!BI10</f>
        <v>438.05080000000004</v>
      </c>
      <c r="F302" s="69">
        <f>E302-E301</f>
        <v>0</v>
      </c>
      <c r="G302" s="69">
        <f>Sheet1!CG10</f>
        <v>436.9111584949505</v>
      </c>
      <c r="H302" s="69">
        <f>G302-G301</f>
        <v>0</v>
      </c>
    </row>
    <row r="303" spans="1:8" ht="12.75">
      <c r="A303" s="69">
        <f>Sheet1!P10</f>
        <v>436.535289291255</v>
      </c>
      <c r="B303" s="69">
        <f>A303-A302</f>
        <v>0</v>
      </c>
      <c r="C303" s="69">
        <f>Sheet1!V50</f>
        <v>440</v>
      </c>
      <c r="D303" s="69">
        <f>C303-C302</f>
        <v>0.25</v>
      </c>
      <c r="E303" s="69">
        <f>Sheet1!AU50</f>
        <v>440</v>
      </c>
      <c r="F303" s="69">
        <f>E303-E302</f>
        <v>1.949199999999962</v>
      </c>
      <c r="G303" s="69">
        <f>Sheet1!BS50</f>
        <v>440</v>
      </c>
      <c r="H303" s="69">
        <f>G303-G302</f>
        <v>3.0888415050495155</v>
      </c>
    </row>
    <row r="304" spans="1:8" ht="12.75">
      <c r="A304" s="69">
        <f>Sheet1!B50</f>
        <v>440.0000000000002</v>
      </c>
      <c r="B304" s="69">
        <f>A304-A303</f>
        <v>3.4647107087452014</v>
      </c>
      <c r="C304" s="69">
        <f>Sheet1!X31</f>
        <v>441.29999999999995</v>
      </c>
      <c r="D304" s="69">
        <f>C304-C303</f>
        <v>1.2999999999999545</v>
      </c>
      <c r="E304" s="69">
        <f>Sheet1!AW31</f>
        <v>441.13377</v>
      </c>
      <c r="F304" s="69">
        <f>E304-E303</f>
        <v>1.1337700000000268</v>
      </c>
      <c r="G304" s="69">
        <f>Sheet1!BU31</f>
        <v>440.6549336293841</v>
      </c>
      <c r="H304" s="69">
        <f>G304-G303</f>
        <v>0.6549336293841179</v>
      </c>
    </row>
    <row r="305" spans="1:8" ht="12.75">
      <c r="A305" s="69">
        <f>Sheet1!D31</f>
        <v>440.49715187611145</v>
      </c>
      <c r="B305" s="69">
        <f>A305-A304</f>
        <v>0.4971518761112179</v>
      </c>
      <c r="C305" s="69">
        <f>Sheet1!AC19</f>
        <v>441.29999999999995</v>
      </c>
      <c r="D305" s="69">
        <f>C305-C304</f>
        <v>0</v>
      </c>
      <c r="E305" s="69">
        <f>Sheet1!BB19</f>
        <v>441.13377</v>
      </c>
      <c r="F305" s="69">
        <f>E305-E304</f>
        <v>0</v>
      </c>
      <c r="G305" s="69">
        <f>Sheet1!BZ19</f>
        <v>440.6549336293841</v>
      </c>
      <c r="H305" s="69">
        <f>G305-G304</f>
        <v>0</v>
      </c>
    </row>
    <row r="306" spans="1:8" ht="12.75">
      <c r="A306" s="69">
        <f>Sheet1!I19</f>
        <v>440.49715187611145</v>
      </c>
      <c r="B306" s="69">
        <f>A306-A305</f>
        <v>0</v>
      </c>
      <c r="C306" s="69">
        <f>Sheet1!AH12</f>
        <v>441.90000000000003</v>
      </c>
      <c r="D306" s="69">
        <f>C306-C305</f>
        <v>0.6000000000000796</v>
      </c>
      <c r="E306" s="69">
        <f>Sheet1!BG12</f>
        <v>442.3980825</v>
      </c>
      <c r="F306" s="69">
        <f>E306-E305</f>
        <v>1.26431249999996</v>
      </c>
      <c r="G306" s="69">
        <f>Sheet1!CE12</f>
        <v>441.690823207445</v>
      </c>
      <c r="H306" s="69">
        <f>G306-G305</f>
        <v>1.0358895780609032</v>
      </c>
    </row>
    <row r="307" spans="1:8" ht="12.75">
      <c r="A307" s="69">
        <f>Sheet1!N12</f>
        <v>440.9948654794681</v>
      </c>
      <c r="B307" s="69">
        <f>A307-A306</f>
        <v>0.49771360335665804</v>
      </c>
      <c r="C307" s="69">
        <f>Sheet1!AE17</f>
        <v>460.25</v>
      </c>
      <c r="D307" s="69">
        <f>C307-C306</f>
        <v>18.349999999999966</v>
      </c>
      <c r="E307" s="69">
        <f>Sheet1!BD17</f>
        <v>459.96527499999996</v>
      </c>
      <c r="F307" s="69">
        <f>E307-E306</f>
        <v>17.567192499999976</v>
      </c>
      <c r="G307" s="69">
        <f>Sheet1!CB17</f>
        <v>458.720944168639</v>
      </c>
      <c r="H307" s="69">
        <f>G307-G306</f>
        <v>17.030120961193973</v>
      </c>
    </row>
    <row r="308" spans="1:8" ht="12.75">
      <c r="A308" s="69">
        <f>Sheet1!K17</f>
        <v>457.8447392760477</v>
      </c>
      <c r="B308" s="69">
        <f>A308-A307</f>
        <v>16.849873796579573</v>
      </c>
      <c r="C308" s="69">
        <f>Sheet1!AH13</f>
        <v>469.125</v>
      </c>
      <c r="D308" s="69">
        <f>C308-C307</f>
        <v>8.875</v>
      </c>
      <c r="E308" s="69">
        <f>Sheet1!AZ23</f>
        <v>461.42580000000004</v>
      </c>
      <c r="F308" s="69">
        <f>E308-E307</f>
        <v>1.4605250000000751</v>
      </c>
      <c r="G308" s="69">
        <f>Sheet1!BX23</f>
        <v>461.70561742482266</v>
      </c>
      <c r="H308" s="69">
        <f>G308-G307</f>
        <v>2.984673256183669</v>
      </c>
    </row>
    <row r="309" spans="1:8" ht="12.75">
      <c r="A309" s="69">
        <f>Sheet1!G23</f>
        <v>462.49302838954316</v>
      </c>
      <c r="B309" s="69">
        <f>A309-A308</f>
        <v>4.64828911349548</v>
      </c>
      <c r="C309" s="69">
        <f>Sheet1!AA23</f>
        <v>469.75</v>
      </c>
      <c r="D309" s="69">
        <f>C309-C308</f>
        <v>0.625</v>
      </c>
      <c r="E309" s="69">
        <f>Sheet1!BI11</f>
        <v>461.42580000000004</v>
      </c>
      <c r="F309" s="69">
        <f>E309-E308</f>
        <v>0</v>
      </c>
      <c r="G309" s="69">
        <f>Sheet1!CG11</f>
        <v>461.70561742482266</v>
      </c>
      <c r="H309" s="69">
        <f>G309-G308</f>
        <v>0</v>
      </c>
    </row>
    <row r="310" spans="1:8" ht="12.75">
      <c r="A310" s="69">
        <f>Sheet1!P11</f>
        <v>462.49302838954316</v>
      </c>
      <c r="B310" s="69">
        <f>A310-A309</f>
        <v>0</v>
      </c>
      <c r="C310" s="69">
        <f>Sheet1!AJ11</f>
        <v>469.75</v>
      </c>
      <c r="D310" s="69">
        <f>C310-C309</f>
        <v>0</v>
      </c>
      <c r="E310" s="69">
        <f>Sheet1!AU51</f>
        <v>467.24216</v>
      </c>
      <c r="F310" s="69">
        <f>E310-E309</f>
        <v>5.816359999999975</v>
      </c>
      <c r="G310" s="69">
        <f>Sheet1!BS51</f>
        <v>466.8077534635675</v>
      </c>
      <c r="H310" s="69">
        <f>G310-G309</f>
        <v>5.102136038744845</v>
      </c>
    </row>
    <row r="311" spans="1:8" ht="12.75">
      <c r="A311" s="69">
        <f>Sheet1!B51</f>
        <v>466.16376151809015</v>
      </c>
      <c r="B311" s="69">
        <f>A311-A310</f>
        <v>3.670733128546999</v>
      </c>
      <c r="C311" s="69">
        <f>Sheet1!V51</f>
        <v>470</v>
      </c>
      <c r="D311" s="69">
        <f>C311-C310</f>
        <v>0.25</v>
      </c>
      <c r="E311" s="69">
        <f>Sheet1!BG13</f>
        <v>467.352765</v>
      </c>
      <c r="F311" s="69">
        <f>E311-E310</f>
        <v>0.1106049999999641</v>
      </c>
      <c r="G311" s="69">
        <f>Sheet1!BU32</f>
        <v>467.06263185532777</v>
      </c>
      <c r="H311" s="69">
        <f>G311-G310</f>
        <v>0.2548783917602577</v>
      </c>
    </row>
    <row r="312" spans="1:8" ht="12.75">
      <c r="A312" s="69">
        <f>Sheet1!D32</f>
        <v>466.6904755831215</v>
      </c>
      <c r="B312" s="69">
        <f>A312-A311</f>
        <v>0.5267140650313422</v>
      </c>
      <c r="C312" s="69">
        <f>Sheet1!X32</f>
        <v>471.90000000000003</v>
      </c>
      <c r="D312" s="69">
        <f>C312-C311</f>
        <v>1.900000000000034</v>
      </c>
      <c r="E312" s="69">
        <f>Sheet1!AW32</f>
        <v>467.3648099999999</v>
      </c>
      <c r="F312" s="69">
        <f>E312-E311</f>
        <v>0.012044999999943684</v>
      </c>
      <c r="G312" s="69">
        <f>Sheet1!BZ20</f>
        <v>467.06263185532777</v>
      </c>
      <c r="H312" s="69">
        <f>G312-G311</f>
        <v>0</v>
      </c>
    </row>
    <row r="313" spans="1:8" ht="12.75">
      <c r="A313" s="69">
        <f>Sheet1!I20</f>
        <v>466.6904755831215</v>
      </c>
      <c r="B313" s="69">
        <f>A313-A312</f>
        <v>0</v>
      </c>
      <c r="C313" s="69">
        <f>Sheet1!AC20</f>
        <v>471.90000000000003</v>
      </c>
      <c r="D313" s="69">
        <f>C313-C312</f>
        <v>0</v>
      </c>
      <c r="E313" s="69">
        <f>Sheet1!BB20</f>
        <v>467.3648099999999</v>
      </c>
      <c r="F313" s="69">
        <f>E313-E312</f>
        <v>0</v>
      </c>
      <c r="G313" s="69">
        <f>Sheet1!CE13</f>
        <v>467.4688364874429</v>
      </c>
      <c r="H313" s="69">
        <f>G313-G312</f>
        <v>0.40620463211513425</v>
      </c>
    </row>
    <row r="314" spans="1:8" ht="12.75">
      <c r="A314" s="69">
        <f>Sheet1!N13</f>
        <v>467.21778477743845</v>
      </c>
      <c r="B314" s="69">
        <f>A314-A313</f>
        <v>0.5273091943169561</v>
      </c>
      <c r="C314" s="69">
        <f>Sheet1!AA24</f>
        <v>491</v>
      </c>
      <c r="D314" s="69">
        <f>C314-C313</f>
        <v>19.099999999999966</v>
      </c>
      <c r="E314" s="69">
        <f>Sheet1!BD18</f>
        <v>484.64955000000003</v>
      </c>
      <c r="F314" s="69">
        <f>E314-E313</f>
        <v>17.284740000000113</v>
      </c>
      <c r="G314" s="69">
        <f>Sheet1!CB18</f>
        <v>484.76709641074933</v>
      </c>
      <c r="H314" s="69">
        <f>G314-G313</f>
        <v>17.298259923306432</v>
      </c>
    </row>
    <row r="315" spans="1:8" ht="12.75">
      <c r="A315" s="69">
        <f>Sheet1!K18</f>
        <v>485.06960420952623</v>
      </c>
      <c r="B315" s="69">
        <f>A315-A314</f>
        <v>17.85181943208778</v>
      </c>
      <c r="C315" s="69">
        <f>Sheet1!AJ12</f>
        <v>491</v>
      </c>
      <c r="D315" s="69">
        <f>C315-C314</f>
        <v>0</v>
      </c>
      <c r="E315" s="69">
        <f>Sheet1!AZ24</f>
        <v>491.55342499999995</v>
      </c>
      <c r="F315" s="69">
        <f>E315-E314</f>
        <v>6.903874999999914</v>
      </c>
      <c r="G315" s="69">
        <f>Sheet1!BX24</f>
        <v>490.7675813416056</v>
      </c>
      <c r="H315" s="69">
        <f>G315-G314</f>
        <v>6.00048493085626</v>
      </c>
    </row>
    <row r="316" spans="1:8" ht="12.75">
      <c r="A316" s="69">
        <f>Sheet1!G24</f>
        <v>489.99429497718677</v>
      </c>
      <c r="B316" s="69">
        <f>A316-A315</f>
        <v>4.924690767660536</v>
      </c>
      <c r="C316" s="69">
        <f>Sheet1!AE18</f>
        <v>492.09999999999997</v>
      </c>
      <c r="D316" s="69">
        <f>C316-C315</f>
        <v>1.099999999999966</v>
      </c>
      <c r="E316" s="69">
        <f>Sheet1!BI12</f>
        <v>491.55342499999995</v>
      </c>
      <c r="F316" s="69">
        <f>E316-E315</f>
        <v>0</v>
      </c>
      <c r="G316" s="69">
        <f>Sheet1!CG12</f>
        <v>490.7675813416056</v>
      </c>
      <c r="H316" s="69">
        <f>G316-G315</f>
        <v>0</v>
      </c>
    </row>
    <row r="317" spans="1:8" ht="12.75">
      <c r="A317" s="69">
        <f>Sheet1!P12</f>
        <v>489.99429497718677</v>
      </c>
      <c r="B317" s="69">
        <f>A317-A316</f>
        <v>0</v>
      </c>
      <c r="C317" s="69">
        <f>Sheet1!V52</f>
        <v>492.8</v>
      </c>
      <c r="D317" s="69">
        <f>C317-C316</f>
        <v>0.7000000000000455</v>
      </c>
      <c r="E317" s="69">
        <f>Sheet1!AU52</f>
        <v>493.59816000000006</v>
      </c>
      <c r="F317" s="69">
        <f>E317-E316</f>
        <v>2.0447350000001165</v>
      </c>
      <c r="G317" s="69">
        <f>Sheet1!BS52</f>
        <v>493.83765885624445</v>
      </c>
      <c r="H317" s="69">
        <f>G317-G316</f>
        <v>3.0700775146388537</v>
      </c>
    </row>
    <row r="318" spans="1:8" ht="12.75">
      <c r="A318" s="69">
        <f>Sheet1!B52</f>
        <v>493.8833012561244</v>
      </c>
      <c r="B318" s="69">
        <f>A318-A317</f>
        <v>3.889006278937643</v>
      </c>
      <c r="C318" s="69">
        <f>Sheet1!X33</f>
        <v>493.79999999999995</v>
      </c>
      <c r="D318" s="69">
        <f>C318-C317</f>
        <v>0.9999999999999432</v>
      </c>
      <c r="E318" s="69">
        <f>Sheet1!AW33</f>
        <v>493.72785</v>
      </c>
      <c r="F318" s="69">
        <f>E318-E317</f>
        <v>0.12968999999992548</v>
      </c>
      <c r="G318" s="69">
        <f>Sheet1!BU33</f>
        <v>494.3042661249897</v>
      </c>
      <c r="H318" s="69">
        <f>G318-G317</f>
        <v>0.4666072687452356</v>
      </c>
    </row>
    <row r="319" spans="1:8" ht="12.75">
      <c r="A319" s="69">
        <f>Sheet1!D33</f>
        <v>494.4413353693051</v>
      </c>
      <c r="B319" s="69">
        <f>A319-A318</f>
        <v>0.5580341131806676</v>
      </c>
      <c r="C319" s="69">
        <f>Sheet1!AC21</f>
        <v>493.79999999999995</v>
      </c>
      <c r="D319" s="69">
        <f>C319-C318</f>
        <v>0</v>
      </c>
      <c r="E319" s="69">
        <f>Sheet1!BB21</f>
        <v>493.72785</v>
      </c>
      <c r="F319" s="69">
        <f>E319-E318</f>
        <v>0</v>
      </c>
      <c r="G319" s="69">
        <f>Sheet1!BZ21</f>
        <v>494.3042661249897</v>
      </c>
      <c r="H319" s="69">
        <f>G319-G318</f>
        <v>0</v>
      </c>
    </row>
    <row r="320" spans="1:8" ht="12.75">
      <c r="A320" s="69">
        <f>Sheet1!I21</f>
        <v>494.4413353693051</v>
      </c>
      <c r="B320" s="69">
        <f>A320-A319</f>
        <v>0</v>
      </c>
      <c r="C320" s="69">
        <f>Sheet1!AH14</f>
        <v>495</v>
      </c>
      <c r="D320" s="69">
        <f>C320-C319</f>
        <v>1.2000000000000455</v>
      </c>
      <c r="E320" s="69">
        <f>Sheet1!BG14</f>
        <v>495</v>
      </c>
      <c r="F320" s="69">
        <f>E320-E319</f>
        <v>1.2721500000000106</v>
      </c>
      <c r="G320" s="69">
        <f>Sheet1!CE14</f>
        <v>495</v>
      </c>
      <c r="H320" s="69">
        <f>G320-G319</f>
        <v>0.695733875010319</v>
      </c>
    </row>
    <row r="321" spans="1:8" ht="12.75">
      <c r="A321" s="69">
        <f>Sheet1!N14</f>
        <v>495</v>
      </c>
      <c r="B321" s="69">
        <f>A321-A320</f>
        <v>0.5586646306949206</v>
      </c>
      <c r="C321" s="69">
        <f>Sheet1!AE19</f>
        <v>514.85</v>
      </c>
      <c r="D321" s="69">
        <f>C321-C320</f>
        <v>19.850000000000023</v>
      </c>
      <c r="E321" s="69">
        <f>Sheet1!BD19</f>
        <v>514.656065</v>
      </c>
      <c r="F321" s="69">
        <f>E321-E320</f>
        <v>19.656065000000012</v>
      </c>
      <c r="G321" s="69">
        <f>Sheet1!CB19</f>
        <v>514.0974225676148</v>
      </c>
      <c r="H321" s="69">
        <f>G321-G320</f>
        <v>19.097422567614785</v>
      </c>
    </row>
    <row r="322" spans="1:8" ht="12.75">
      <c r="A322" s="69">
        <f>Sheet1!K19</f>
        <v>513.9133438554634</v>
      </c>
      <c r="B322" s="69">
        <f>A322-A321</f>
        <v>18.91334385546338</v>
      </c>
      <c r="C322" s="69">
        <f>Sheet1!AA25</f>
        <v>521.25</v>
      </c>
      <c r="D322" s="69">
        <f>C322-C321</f>
        <v>6.399999999999977</v>
      </c>
      <c r="E322" s="69">
        <f>Sheet1!AZ25</f>
        <v>519.28085</v>
      </c>
      <c r="F322" s="69">
        <f>E322-E321</f>
        <v>4.624784999999974</v>
      </c>
      <c r="G322" s="69">
        <f>Sheet1!BX25</f>
        <v>519.409818319381</v>
      </c>
      <c r="H322" s="69">
        <f>G322-G321</f>
        <v>5.312395751766189</v>
      </c>
    </row>
    <row r="323" spans="1:8" ht="12.75">
      <c r="A323" s="69">
        <f>Sheet1!G25</f>
        <v>519.1308719749317</v>
      </c>
      <c r="B323" s="69">
        <f>A323-A322</f>
        <v>5.217528119468284</v>
      </c>
      <c r="C323" s="69">
        <f>Sheet1!AJ13</f>
        <v>521.25</v>
      </c>
      <c r="D323" s="69">
        <f>C323-C322</f>
        <v>0</v>
      </c>
      <c r="E323" s="69">
        <f>Sheet1!BI13</f>
        <v>519.28085</v>
      </c>
      <c r="F323" s="69">
        <f>E323-E322</f>
        <v>0</v>
      </c>
      <c r="G323" s="69">
        <f>Sheet1!CG13</f>
        <v>519.409818319381</v>
      </c>
      <c r="H323" s="69">
        <f>G323-G322</f>
        <v>0</v>
      </c>
    </row>
    <row r="324" spans="1:8" ht="12.75">
      <c r="A324" s="69">
        <f>Sheet1!P13</f>
        <v>519.1308719749317</v>
      </c>
      <c r="B324" s="69">
        <f>A324-A323</f>
        <v>0</v>
      </c>
      <c r="C324" s="69">
        <f>Sheet1!V53</f>
        <v>526</v>
      </c>
      <c r="D324" s="69">
        <f>C324-C323</f>
        <v>4.75</v>
      </c>
      <c r="E324" s="69">
        <f>Sheet1!BG15</f>
        <v>525.64743</v>
      </c>
      <c r="F324" s="69">
        <f>E324-E323</f>
        <v>6.366579999999999</v>
      </c>
      <c r="G324" s="69">
        <f>Sheet1!BS53</f>
        <v>524.2525076213017</v>
      </c>
      <c r="H324" s="69">
        <f>G324-G323</f>
        <v>4.8426893019207</v>
      </c>
    </row>
    <row r="325" spans="1:8" ht="12.75">
      <c r="A325" s="69">
        <f>Sheet1!B53</f>
        <v>523.2511306011976</v>
      </c>
      <c r="B325" s="69">
        <f>A325-A324</f>
        <v>4.120258626265922</v>
      </c>
      <c r="C325" s="69">
        <f>Sheet1!X34</f>
        <v>527.7</v>
      </c>
      <c r="D325" s="69">
        <f>C325-C324</f>
        <v>1.7000000000000455</v>
      </c>
      <c r="E325" s="69">
        <f>Sheet1!AW34</f>
        <v>525.66096</v>
      </c>
      <c r="F325" s="69">
        <f>E325-E324</f>
        <v>0.013530000000059772</v>
      </c>
      <c r="G325" s="69">
        <f>Sheet1!BU34</f>
        <v>524.2933901939406</v>
      </c>
      <c r="H325" s="69">
        <f>G325-G324</f>
        <v>0.04088257263890682</v>
      </c>
    </row>
    <row r="326" spans="1:8" ht="12.75">
      <c r="A326" s="69">
        <f>Sheet1!D34</f>
        <v>523.8423471495059</v>
      </c>
      <c r="B326" s="69">
        <f>A326-A325</f>
        <v>0.5912165483083527</v>
      </c>
      <c r="C326" s="69">
        <f>Sheet1!AC22</f>
        <v>527.7</v>
      </c>
      <c r="D326" s="69">
        <f>C326-C325</f>
        <v>0</v>
      </c>
      <c r="E326" s="69">
        <f>Sheet1!BB22</f>
        <v>525.66096</v>
      </c>
      <c r="F326" s="69">
        <f>E326-E325</f>
        <v>0</v>
      </c>
      <c r="G326" s="69">
        <f>Sheet1!BZ22</f>
        <v>524.2933901939406</v>
      </c>
      <c r="H326" s="69">
        <f>G326-G325</f>
        <v>0</v>
      </c>
    </row>
    <row r="327" spans="1:8" ht="12.75">
      <c r="A327" s="69">
        <f>Sheet1!I22</f>
        <v>523.8423471495059</v>
      </c>
      <c r="B327" s="69">
        <f>A327-A326</f>
        <v>0</v>
      </c>
      <c r="C327" s="69">
        <f>Sheet1!AH15</f>
        <v>528.75</v>
      </c>
      <c r="D327" s="69">
        <f>C327-C326</f>
        <v>1.0499999999999545</v>
      </c>
      <c r="E327" s="69">
        <f>Sheet1!AU53</f>
        <v>525.6745999999999</v>
      </c>
      <c r="F327" s="69">
        <f>E327-E326</f>
        <v>0.013639999999895736</v>
      </c>
      <c r="G327" s="69">
        <f>Sheet1!CE15</f>
        <v>525.1587226465134</v>
      </c>
      <c r="H327" s="69">
        <f>G327-G326</f>
        <v>0.8653324525728294</v>
      </c>
    </row>
    <row r="328" spans="1:8" ht="12.75">
      <c r="A328" s="69">
        <f>Sheet1!N15</f>
        <v>524.4342317078512</v>
      </c>
      <c r="B328" s="69">
        <f>A328-A327</f>
        <v>0.5918845583452139</v>
      </c>
      <c r="C328" s="69">
        <f>Sheet1!AA26</f>
        <v>550</v>
      </c>
      <c r="D328" s="69">
        <f>C328-C327</f>
        <v>21.25</v>
      </c>
      <c r="E328" s="69">
        <f>Sheet1!BD20</f>
        <v>545.2589449999999</v>
      </c>
      <c r="F328" s="69">
        <f>E328-E327</f>
        <v>19.584344999999985</v>
      </c>
      <c r="G328" s="69">
        <f>Sheet1!CB20</f>
        <v>544.9064038312157</v>
      </c>
      <c r="H328" s="69">
        <f>G328-G327</f>
        <v>19.747681184702287</v>
      </c>
    </row>
    <row r="329" spans="1:8" ht="12.75">
      <c r="A329" s="69">
        <f>Sheet1!K20</f>
        <v>544.4722215136417</v>
      </c>
      <c r="B329" s="69">
        <f>A329-A328</f>
        <v>20.037989805790517</v>
      </c>
      <c r="C329" s="69">
        <f>Sheet1!AJ14</f>
        <v>550</v>
      </c>
      <c r="D329" s="69">
        <f>C329-C328</f>
        <v>0</v>
      </c>
      <c r="E329" s="69">
        <f>Sheet1!AZ26</f>
        <v>550</v>
      </c>
      <c r="F329" s="69">
        <f>E329-E328</f>
        <v>4.741055000000074</v>
      </c>
      <c r="G329" s="69">
        <f>Sheet1!BX26</f>
        <v>550</v>
      </c>
      <c r="H329" s="69">
        <f>G329-G328</f>
        <v>5.093596168784302</v>
      </c>
    </row>
    <row r="330" spans="1:8" ht="12.75">
      <c r="A330" s="69">
        <f>Sheet1!G26</f>
        <v>550</v>
      </c>
      <c r="B330" s="69">
        <f>A330-A329</f>
        <v>5.527778486358329</v>
      </c>
      <c r="C330" s="69">
        <f>Sheet1!AE20</f>
        <v>550.5500000000001</v>
      </c>
      <c r="D330" s="69">
        <f>C330-C329</f>
        <v>0.5500000000000682</v>
      </c>
      <c r="E330" s="69">
        <f>Sheet1!BI14</f>
        <v>550</v>
      </c>
      <c r="F330" s="69">
        <f>E330-E329</f>
        <v>0</v>
      </c>
      <c r="G330" s="69">
        <f>Sheet1!CG14</f>
        <v>550</v>
      </c>
      <c r="H330" s="69">
        <f>G330-G329</f>
        <v>0</v>
      </c>
    </row>
    <row r="331" spans="1:8" ht="12.75">
      <c r="A331" s="69">
        <f>Sheet1!P14</f>
        <v>550</v>
      </c>
      <c r="B331" s="69">
        <f>A331-A330</f>
        <v>0</v>
      </c>
      <c r="C331" s="69">
        <f>Sheet1!AH16</f>
        <v>554.4</v>
      </c>
      <c r="D331" s="69">
        <f>C331-C330</f>
        <v>3.849999999999909</v>
      </c>
      <c r="E331" s="69">
        <f>Sheet1!AW35</f>
        <v>553.71096</v>
      </c>
      <c r="F331" s="69">
        <f>E331-E330</f>
        <v>3.71096</v>
      </c>
      <c r="G331" s="69">
        <f>Sheet1!BS54</f>
        <v>554.0195387551421</v>
      </c>
      <c r="H331" s="69">
        <f>G331-G330</f>
        <v>4.019538755142094</v>
      </c>
    </row>
    <row r="332" spans="1:8" ht="12.75">
      <c r="A332" s="69">
        <f>Sheet1!B54</f>
        <v>554.3652619537446</v>
      </c>
      <c r="B332" s="69">
        <f>A332-A331</f>
        <v>4.365261953744607</v>
      </c>
      <c r="C332" s="69">
        <f>Sheet1!V54</f>
        <v>562.4</v>
      </c>
      <c r="D332" s="69">
        <f>C332-C331</f>
        <v>8</v>
      </c>
      <c r="E332" s="69">
        <f>Sheet1!BB23</f>
        <v>553.71096</v>
      </c>
      <c r="F332" s="69">
        <f>E332-E331</f>
        <v>0</v>
      </c>
      <c r="G332" s="69">
        <f>Sheet1!BU35</f>
        <v>554.0467409097871</v>
      </c>
      <c r="H332" s="69">
        <f>G332-G331</f>
        <v>0.027202154645010523</v>
      </c>
    </row>
    <row r="333" spans="1:8" ht="12.75">
      <c r="A333" s="69">
        <f>Sheet1!D35</f>
        <v>554.9916340674517</v>
      </c>
      <c r="B333" s="69">
        <f>A333-A332</f>
        <v>0.6263721137071343</v>
      </c>
      <c r="C333" s="69">
        <f>Sheet1!X35</f>
        <v>563.7</v>
      </c>
      <c r="D333" s="69">
        <f>C333-C332</f>
        <v>1.3000000000000682</v>
      </c>
      <c r="E333" s="69">
        <f>Sheet1!AU54</f>
        <v>553.8852</v>
      </c>
      <c r="F333" s="69">
        <f>E333-E332</f>
        <v>0.17424000000005435</v>
      </c>
      <c r="G333" s="69">
        <f>Sheet1!BZ23</f>
        <v>554.0467409097871</v>
      </c>
      <c r="H333" s="69">
        <f>G333-G332</f>
        <v>0</v>
      </c>
    </row>
    <row r="334" spans="1:8" ht="12.75">
      <c r="A334" s="69">
        <f>Sheet1!I23</f>
        <v>554.9916340674517</v>
      </c>
      <c r="B334" s="69">
        <f>A334-A333</f>
        <v>0</v>
      </c>
      <c r="C334" s="69">
        <f>Sheet1!AC23</f>
        <v>563.7</v>
      </c>
      <c r="D334" s="69">
        <f>C334-C333</f>
        <v>0</v>
      </c>
      <c r="E334" s="69">
        <f>Sheet1!BG16</f>
        <v>555.2979300000001</v>
      </c>
      <c r="F334" s="69">
        <f>E334-E333</f>
        <v>1.4127300000000105</v>
      </c>
      <c r="G334" s="69">
        <f>Sheet1!CE16</f>
        <v>555.567366213275</v>
      </c>
      <c r="H334" s="69">
        <f>G334-G333</f>
        <v>1.5206253034879182</v>
      </c>
    </row>
    <row r="335" spans="1:8" ht="12.75">
      <c r="A335" s="69">
        <f>Sheet1!N16</f>
        <v>555.6187139131397</v>
      </c>
      <c r="B335" s="69">
        <f>A335-A334</f>
        <v>0.6270798456879447</v>
      </c>
      <c r="C335" s="69">
        <f>Sheet1!AE21</f>
        <v>576.1</v>
      </c>
      <c r="D335" s="69">
        <f>C335-C334</f>
        <v>12.399999999999977</v>
      </c>
      <c r="E335" s="69">
        <f>Sheet1!BD21</f>
        <v>576.0158250000001</v>
      </c>
      <c r="F335" s="69">
        <f>E335-E334</f>
        <v>20.717895</v>
      </c>
      <c r="G335" s="69">
        <f>Sheet1!CB21</f>
        <v>576.6883104791546</v>
      </c>
      <c r="H335" s="69">
        <f>G335-G334</f>
        <v>21.12094426587953</v>
      </c>
    </row>
    <row r="336" spans="1:8" ht="12.75">
      <c r="A336" s="69">
        <f>Sheet1!K21</f>
        <v>576.8482245975225</v>
      </c>
      <c r="B336" s="69">
        <f>A336-A335</f>
        <v>21.22951068438283</v>
      </c>
      <c r="C336" s="69">
        <f>Sheet1!AA27</f>
        <v>587.5</v>
      </c>
      <c r="D336" s="69">
        <f>C336-C335</f>
        <v>11.399999999999977</v>
      </c>
      <c r="E336" s="69">
        <f>Sheet1!AZ27</f>
        <v>584.0527</v>
      </c>
      <c r="F336" s="69">
        <f>E336-E335</f>
        <v>8.036874999999895</v>
      </c>
      <c r="G336" s="69">
        <f>Sheet1!BX27</f>
        <v>583.5096918294594</v>
      </c>
      <c r="H336" s="69">
        <f>G336-G335</f>
        <v>6.821381350304819</v>
      </c>
    </row>
    <row r="337" spans="1:8" ht="12.75">
      <c r="A337" s="69">
        <f>Sheet1!G27</f>
        <v>582.7047018976124</v>
      </c>
      <c r="B337" s="69">
        <f>A337-A336</f>
        <v>5.856477300089864</v>
      </c>
      <c r="C337" s="69">
        <f>Sheet1!AJ15</f>
        <v>587.5</v>
      </c>
      <c r="D337" s="69">
        <f>C337-C336</f>
        <v>0</v>
      </c>
      <c r="E337" s="69">
        <f>Sheet1!BI15</f>
        <v>584.0527</v>
      </c>
      <c r="F337" s="69">
        <f>E337-E336</f>
        <v>0</v>
      </c>
      <c r="G337" s="69">
        <f>Sheet1!CG15</f>
        <v>583.5096918294594</v>
      </c>
      <c r="H337" s="69">
        <f>G337-G336</f>
        <v>0</v>
      </c>
    </row>
    <row r="338" spans="1:8" ht="12.75">
      <c r="A338" s="69">
        <f>Sheet1!P15</f>
        <v>582.7047018976124</v>
      </c>
      <c r="B338" s="69">
        <f>A338-A337</f>
        <v>0</v>
      </c>
      <c r="C338" s="69">
        <f>Sheet1!V55</f>
        <v>588.4</v>
      </c>
      <c r="D338" s="69">
        <f>C338-C337</f>
        <v>0.8999999999999773</v>
      </c>
      <c r="E338" s="69">
        <f>Sheet1!AU55</f>
        <v>588.17836</v>
      </c>
      <c r="F338" s="69">
        <f>E338-E337</f>
        <v>4.125660000000039</v>
      </c>
      <c r="G338" s="69">
        <f>Sheet1!BS55</f>
        <v>587.5399115058455</v>
      </c>
      <c r="H338" s="69">
        <f>G338-G337</f>
        <v>4.030219676386082</v>
      </c>
    </row>
    <row r="339" spans="1:8" ht="12.75">
      <c r="A339" s="69">
        <f>Sheet1!B55</f>
        <v>587.3295358348156</v>
      </c>
      <c r="B339" s="69">
        <f>A339-A338</f>
        <v>4.624833937203221</v>
      </c>
      <c r="C339" s="69">
        <f>Sheet1!X36</f>
        <v>589.2</v>
      </c>
      <c r="D339" s="69">
        <f>C339-C338</f>
        <v>0.8000000000000682</v>
      </c>
      <c r="E339" s="69">
        <f>Sheet1!AW36</f>
        <v>589.86411</v>
      </c>
      <c r="F339" s="69">
        <f>E339-E338</f>
        <v>1.6857499999999845</v>
      </c>
      <c r="G339" s="69">
        <f>Sheet1!BU36</f>
        <v>588.9210976099266</v>
      </c>
      <c r="H339" s="69">
        <f>G339-G338</f>
        <v>1.3811861040811664</v>
      </c>
    </row>
    <row r="340" spans="1:8" ht="12.75">
      <c r="A340" s="69">
        <f>Sheet1!D36</f>
        <v>587.9931539726242</v>
      </c>
      <c r="B340" s="69">
        <f>A340-A339</f>
        <v>0.6636181378086121</v>
      </c>
      <c r="C340" s="69">
        <f>Sheet1!AC24</f>
        <v>589.2</v>
      </c>
      <c r="D340" s="69">
        <f>C340-C339</f>
        <v>0</v>
      </c>
      <c r="E340" s="69">
        <f>Sheet1!BB24</f>
        <v>589.86411</v>
      </c>
      <c r="F340" s="69">
        <f>E340-E339</f>
        <v>0</v>
      </c>
      <c r="G340" s="69">
        <f>Sheet1!BZ24</f>
        <v>588.9210976099266</v>
      </c>
      <c r="H340" s="69">
        <f>G340-G339</f>
        <v>0</v>
      </c>
    </row>
    <row r="341" spans="1:8" ht="12.75">
      <c r="A341" s="69">
        <f>Sheet1!I24</f>
        <v>587.9931539726242</v>
      </c>
      <c r="B341" s="69">
        <f>A341-A340</f>
        <v>0</v>
      </c>
      <c r="C341" s="69">
        <f>Sheet1!AH17</f>
        <v>591.75</v>
      </c>
      <c r="D341" s="69">
        <f>C341-C340</f>
        <v>2.5499999999999545</v>
      </c>
      <c r="E341" s="69">
        <f>Sheet1!BG17</f>
        <v>591.383925</v>
      </c>
      <c r="F341" s="69">
        <f>E341-E340</f>
        <v>1.5198149999999941</v>
      </c>
      <c r="G341" s="69">
        <f>Sheet1!CE17</f>
        <v>589.7840710739644</v>
      </c>
      <c r="H341" s="69">
        <f>G341-G340</f>
        <v>0.8629734640377364</v>
      </c>
    </row>
    <row r="342" spans="1:8" ht="12.75">
      <c r="A342" s="69">
        <f>Sheet1!N17</f>
        <v>588.657521926347</v>
      </c>
      <c r="B342" s="69">
        <f>A342-A341</f>
        <v>0.6643679537228309</v>
      </c>
      <c r="C342" s="69">
        <f>Sheet1!AE22</f>
        <v>615.65</v>
      </c>
      <c r="D342" s="69">
        <f>C342-C341</f>
        <v>23.899999999999977</v>
      </c>
      <c r="E342" s="69">
        <f>Sheet1!BD22</f>
        <v>613.2711200000001</v>
      </c>
      <c r="F342" s="69">
        <f>E342-E341</f>
        <v>21.887195000000133</v>
      </c>
      <c r="G342" s="69">
        <f>Sheet1!CB22</f>
        <v>611.6756218929306</v>
      </c>
      <c r="H342" s="69">
        <f>G342-G341</f>
        <v>21.891550818966266</v>
      </c>
    </row>
    <row r="343" spans="1:8" ht="12.75">
      <c r="A343" s="69">
        <f>Sheet1!K22</f>
        <v>611.149405007757</v>
      </c>
      <c r="B343" s="69">
        <f>A343-A342</f>
        <v>22.491883081409924</v>
      </c>
      <c r="C343" s="69">
        <f>Sheet1!AA28</f>
        <v>616</v>
      </c>
      <c r="D343" s="69">
        <f>C343-C342</f>
        <v>0.35000000000002274</v>
      </c>
      <c r="E343" s="69">
        <f>Sheet1!AZ28</f>
        <v>616.9977000000001</v>
      </c>
      <c r="F343" s="69">
        <f>E343-E342</f>
        <v>3.7265800000000127</v>
      </c>
      <c r="G343" s="69">
        <f>Sheet1!BX28</f>
        <v>617.2970735703055</v>
      </c>
      <c r="H343" s="69">
        <f>G343-G342</f>
        <v>5.621451677374921</v>
      </c>
    </row>
    <row r="344" spans="1:8" ht="12.75">
      <c r="A344" s="69">
        <f>Sheet1!G28</f>
        <v>617.3541265701551</v>
      </c>
      <c r="B344" s="69">
        <f>A344-A343</f>
        <v>6.204721562398163</v>
      </c>
      <c r="C344" s="69">
        <f>Sheet1!AJ16</f>
        <v>616</v>
      </c>
      <c r="D344" s="69">
        <f>C344-C343</f>
        <v>0</v>
      </c>
      <c r="E344" s="69">
        <f>Sheet1!BI16</f>
        <v>616.9977000000001</v>
      </c>
      <c r="F344" s="69">
        <f>E344-E343</f>
        <v>0</v>
      </c>
      <c r="G344" s="69">
        <f>Sheet1!CG16</f>
        <v>617.2970735703055</v>
      </c>
      <c r="H344" s="69">
        <f>G344-G343</f>
        <v>0</v>
      </c>
    </row>
    <row r="345" spans="1:8" ht="12.75">
      <c r="A345" s="69">
        <f>Sheet1!P16</f>
        <v>617.3541265701551</v>
      </c>
      <c r="B345" s="69">
        <f>A345-A344</f>
        <v>0</v>
      </c>
      <c r="C345" s="69">
        <f>Sheet1!X37</f>
        <v>625.5</v>
      </c>
      <c r="D345" s="69">
        <f>C345-C344</f>
        <v>9.5</v>
      </c>
      <c r="E345" s="69">
        <f>Sheet1!BG18</f>
        <v>623.12085</v>
      </c>
      <c r="F345" s="69">
        <f>E345-E344</f>
        <v>6.123149999999896</v>
      </c>
      <c r="G345" s="69">
        <f>Sheet1!BS56</f>
        <v>622.7501758071037</v>
      </c>
      <c r="H345" s="69">
        <f>G345-G344</f>
        <v>5.453102236798145</v>
      </c>
    </row>
    <row r="346" spans="1:8" ht="12.75">
      <c r="A346" s="69">
        <f>Sheet1!B56</f>
        <v>622.2539674441624</v>
      </c>
      <c r="B346" s="69">
        <f>A346-A345</f>
        <v>4.899840874007282</v>
      </c>
      <c r="C346" s="69">
        <f>Sheet1!AC25</f>
        <v>625.5</v>
      </c>
      <c r="D346" s="69">
        <f>C346-C345</f>
        <v>0</v>
      </c>
      <c r="E346" s="69">
        <f>Sheet1!AW37</f>
        <v>623.1370199999999</v>
      </c>
      <c r="F346" s="69">
        <f>E346-E345</f>
        <v>0.016169999999874562</v>
      </c>
      <c r="G346" s="69">
        <f>Sheet1!BU37</f>
        <v>623.2917819832572</v>
      </c>
      <c r="H346" s="69">
        <f>G346-G345</f>
        <v>0.5416061761535502</v>
      </c>
    </row>
    <row r="347" spans="1:8" ht="12.75">
      <c r="A347" s="69">
        <f>Sheet1!D37</f>
        <v>622.957046369918</v>
      </c>
      <c r="B347" s="69">
        <f>A347-A346</f>
        <v>0.7030789257555625</v>
      </c>
      <c r="C347" s="69">
        <f>Sheet1!V56</f>
        <v>629.2</v>
      </c>
      <c r="D347" s="69">
        <f>C347-C346</f>
        <v>3.7000000000000455</v>
      </c>
      <c r="E347" s="69">
        <f>Sheet1!BB25</f>
        <v>623.1370199999999</v>
      </c>
      <c r="F347" s="69">
        <f>E347-E346</f>
        <v>0</v>
      </c>
      <c r="G347" s="69">
        <f>Sheet1!BZ25</f>
        <v>623.2917819832572</v>
      </c>
      <c r="H347" s="69">
        <f>G347-G346</f>
        <v>0</v>
      </c>
    </row>
    <row r="348" spans="1:8" ht="12.75">
      <c r="A348" s="69">
        <f>Sheet1!I25</f>
        <v>622.957046369918</v>
      </c>
      <c r="B348" s="69">
        <f>A348-A347</f>
        <v>0</v>
      </c>
      <c r="C348" s="69">
        <f>Sheet1!AH18</f>
        <v>632.6999999999999</v>
      </c>
      <c r="D348" s="69">
        <f>C348-C347</f>
        <v>3.4999999999998863</v>
      </c>
      <c r="E348" s="69">
        <f>Sheet1!AU56</f>
        <v>623.1530799999999</v>
      </c>
      <c r="F348" s="69">
        <f>E348-E347</f>
        <v>0.0160600000000386</v>
      </c>
      <c r="G348" s="69">
        <f>Sheet1!CE18</f>
        <v>623.2719810995349</v>
      </c>
      <c r="H348" s="69">
        <f>G348-G347</f>
        <v>-0.019800883722382423</v>
      </c>
    </row>
    <row r="349" spans="1:8" ht="12.75">
      <c r="A349" s="69">
        <f>Sheet1!N18</f>
        <v>623.6609196979623</v>
      </c>
      <c r="B349" s="69">
        <f>A349-A348</f>
        <v>0.7038733280443239</v>
      </c>
      <c r="C349" s="69">
        <f>Sheet1!AA29</f>
        <v>657.5</v>
      </c>
      <c r="D349" s="69">
        <f>C349-C348</f>
        <v>24.800000000000068</v>
      </c>
      <c r="E349" s="69">
        <f>Sheet1!BD23</f>
        <v>645.99612</v>
      </c>
      <c r="F349" s="69">
        <f>E349-E348</f>
        <v>22.843040000000087</v>
      </c>
      <c r="G349" s="69">
        <f>Sheet1!CB23</f>
        <v>646.3878643947517</v>
      </c>
      <c r="H349" s="69">
        <f>G349-G348</f>
        <v>23.115883295216804</v>
      </c>
    </row>
    <row r="350" spans="1:8" ht="12.75">
      <c r="A350" s="69">
        <f>Sheet1!K23</f>
        <v>647.4902397453604</v>
      </c>
      <c r="B350" s="69">
        <f>A350-A349</f>
        <v>23.82932004739814</v>
      </c>
      <c r="C350" s="69">
        <f>Sheet1!AJ17</f>
        <v>657.5</v>
      </c>
      <c r="D350" s="69">
        <f>C350-C349</f>
        <v>0</v>
      </c>
      <c r="E350" s="69">
        <f>Sheet1!AZ29</f>
        <v>657.0932499999999</v>
      </c>
      <c r="F350" s="69">
        <f>E350-E349</f>
        <v>11.09712999999988</v>
      </c>
      <c r="G350" s="69">
        <f>Sheet1!BX29</f>
        <v>655.315634526627</v>
      </c>
      <c r="H350" s="69">
        <f>G350-G349</f>
        <v>8.927770131875377</v>
      </c>
    </row>
    <row r="351" spans="1:8" ht="12.75">
      <c r="A351" s="69">
        <f>Sheet1!G29</f>
        <v>654.0639132514967</v>
      </c>
      <c r="B351" s="69">
        <f>A351-A350</f>
        <v>6.573673506136288</v>
      </c>
      <c r="C351" s="69">
        <f>Sheet1!AE23</f>
        <v>657.65</v>
      </c>
      <c r="D351" s="69">
        <f>C351-C350</f>
        <v>0.14999999999997726</v>
      </c>
      <c r="E351" s="69">
        <f>Sheet1!BI17</f>
        <v>657.0932499999999</v>
      </c>
      <c r="F351" s="69">
        <f>E351-E350</f>
        <v>0</v>
      </c>
      <c r="G351" s="69">
        <f>Sheet1!CG17</f>
        <v>655.315634526627</v>
      </c>
      <c r="H351" s="69">
        <f>G351-G350</f>
        <v>0</v>
      </c>
    </row>
    <row r="352" spans="1:8" ht="12.75">
      <c r="A352" s="69">
        <f>Sheet1!P17</f>
        <v>654.0639132514967</v>
      </c>
      <c r="B352" s="69">
        <f>A352-A351</f>
        <v>0</v>
      </c>
      <c r="C352" s="69">
        <f>Sheet1!V57</f>
        <v>658.4</v>
      </c>
      <c r="D352" s="69">
        <f>C352-C351</f>
        <v>0.75</v>
      </c>
      <c r="E352" s="69">
        <f>Sheet1!AU57</f>
        <v>658.3038</v>
      </c>
      <c r="F352" s="69">
        <f>E352-E351</f>
        <v>1.2105500000001257</v>
      </c>
      <c r="G352" s="69">
        <f>Sheet1!BS57</f>
        <v>659.0723548333195</v>
      </c>
      <c r="H352" s="69">
        <f>G352-G351</f>
        <v>3.7567203066925003</v>
      </c>
    </row>
    <row r="353" spans="1:8" ht="12.75">
      <c r="A353" s="69">
        <f>Sheet1!B57</f>
        <v>659.2551138257405</v>
      </c>
      <c r="B353" s="69">
        <f>A353-A352</f>
        <v>5.191200574243794</v>
      </c>
      <c r="C353" s="69">
        <f>Sheet1!X38</f>
        <v>660</v>
      </c>
      <c r="D353" s="69">
        <f>C353-C352</f>
        <v>1.6000000000000227</v>
      </c>
      <c r="E353" s="69">
        <f>Sheet1!AW38</f>
        <v>660</v>
      </c>
      <c r="F353" s="69">
        <f>E353-E352</f>
        <v>1.6961999999999762</v>
      </c>
      <c r="G353" s="69">
        <f>Sheet1!BU38</f>
        <v>660</v>
      </c>
      <c r="H353" s="69">
        <f>G353-G352</f>
        <v>0.9276451666804633</v>
      </c>
    </row>
    <row r="354" spans="1:8" ht="12.75">
      <c r="A354" s="69">
        <f>Sheet1!I26</f>
        <v>660</v>
      </c>
      <c r="B354" s="69">
        <f>A354-A353</f>
        <v>0.7448861742594772</v>
      </c>
      <c r="C354" s="69">
        <f>Sheet1!AC26</f>
        <v>660</v>
      </c>
      <c r="D354" s="69">
        <f>C354-C353</f>
        <v>0</v>
      </c>
      <c r="E354" s="69">
        <f>Sheet1!BB26</f>
        <v>660</v>
      </c>
      <c r="F354" s="69">
        <f>E354-E353</f>
        <v>0</v>
      </c>
      <c r="G354" s="69">
        <f>Sheet1!BZ26</f>
        <v>660</v>
      </c>
      <c r="H354" s="69">
        <f>G354-G353</f>
        <v>0</v>
      </c>
    </row>
    <row r="355" spans="1:8" ht="12.75">
      <c r="A355" s="69">
        <f>Sheet1!D38</f>
        <v>660.0000000000002</v>
      </c>
      <c r="B355" s="69">
        <f>A355-A354</f>
        <v>0</v>
      </c>
      <c r="C355" s="69">
        <f>Sheet1!AH19</f>
        <v>661.9499999999999</v>
      </c>
      <c r="D355" s="69">
        <f>C355-C354</f>
        <v>1.9499999999999318</v>
      </c>
      <c r="E355" s="69">
        <f>Sheet1!BG19</f>
        <v>661.700655</v>
      </c>
      <c r="F355" s="69">
        <f>E355-E354</f>
        <v>1.7006549999999834</v>
      </c>
      <c r="G355" s="69">
        <f>Sheet1!CE19</f>
        <v>660.9824004440761</v>
      </c>
      <c r="H355" s="69">
        <f>G355-G354</f>
        <v>0.98240044407612</v>
      </c>
    </row>
    <row r="356" spans="1:8" ht="12.75">
      <c r="A356" s="69">
        <f>Sheet1!N19</f>
        <v>660.7457278141671</v>
      </c>
      <c r="B356" s="69">
        <f>A356-A355</f>
        <v>0.7457278141669121</v>
      </c>
      <c r="C356" s="69">
        <f>Sheet1!AE24</f>
        <v>687.4</v>
      </c>
      <c r="D356" s="69">
        <f>C356-C355</f>
        <v>25.450000000000045</v>
      </c>
      <c r="E356" s="69">
        <f>Sheet1!BD24</f>
        <v>688.1747949999999</v>
      </c>
      <c r="F356" s="69">
        <f>E356-E355</f>
        <v>26.47413999999992</v>
      </c>
      <c r="G356" s="69">
        <f>Sheet1!CB24</f>
        <v>687.0746138782478</v>
      </c>
      <c r="H356" s="69">
        <f>G356-G355</f>
        <v>26.09221343417164</v>
      </c>
    </row>
    <row r="357" spans="1:8" ht="12.75">
      <c r="A357" s="69">
        <f>Sheet1!K24</f>
        <v>685.9920129680615</v>
      </c>
      <c r="B357" s="69">
        <f>A357-A356</f>
        <v>25.246285153894405</v>
      </c>
      <c r="C357" s="69">
        <f>Sheet1!AA30</f>
        <v>703</v>
      </c>
      <c r="D357" s="69">
        <f>C357-C356</f>
        <v>15.600000000000023</v>
      </c>
      <c r="E357" s="69">
        <f>Sheet1!AZ30</f>
        <v>692.3565000000001</v>
      </c>
      <c r="F357" s="69">
        <f>E357-E356</f>
        <v>4.181705000000193</v>
      </c>
      <c r="G357" s="69">
        <f>Sheet1!BX30</f>
        <v>692.5244234439276</v>
      </c>
      <c r="H357" s="69">
        <f>G357-G356</f>
        <v>5.449809565679857</v>
      </c>
    </row>
    <row r="358" spans="1:8" ht="12.75">
      <c r="A358" s="69">
        <f>Sheet1!G30</f>
        <v>692.9565774421803</v>
      </c>
      <c r="B358" s="69">
        <f>A358-A357</f>
        <v>6.964564474118788</v>
      </c>
      <c r="C358" s="69">
        <f>Sheet1!AJ18</f>
        <v>703</v>
      </c>
      <c r="D358" s="69">
        <f>C358-C357</f>
        <v>0</v>
      </c>
      <c r="E358" s="69">
        <f>Sheet1!BI18</f>
        <v>692.3565000000001</v>
      </c>
      <c r="F358" s="69">
        <f>E358-E357</f>
        <v>0</v>
      </c>
      <c r="G358" s="69">
        <f>Sheet1!CG18</f>
        <v>692.5244234439276</v>
      </c>
      <c r="H358" s="69">
        <f>G358-G357</f>
        <v>0</v>
      </c>
    </row>
    <row r="359" spans="1:8" ht="12.75">
      <c r="A359" s="69">
        <f>Sheet1!P18</f>
        <v>692.9565774421803</v>
      </c>
      <c r="B359" s="69">
        <f>A359-A358</f>
        <v>0</v>
      </c>
      <c r="C359" s="69">
        <f>Sheet1!V58</f>
        <v>703.6</v>
      </c>
      <c r="D359" s="69">
        <f>C359-C358</f>
        <v>0.6000000000000227</v>
      </c>
      <c r="E359" s="69">
        <f>Sheet1!AW39</f>
        <v>700.86324</v>
      </c>
      <c r="F359" s="69">
        <f>E359-E358</f>
        <v>8.506739999999922</v>
      </c>
      <c r="G359" s="69">
        <f>Sheet1!BS58</f>
        <v>699.0578535919208</v>
      </c>
      <c r="H359" s="69">
        <f>G359-G358</f>
        <v>6.533430147993158</v>
      </c>
    </row>
    <row r="360" spans="1:8" ht="12.75">
      <c r="A360" s="69">
        <f>Sheet1!B58</f>
        <v>698.4564628660085</v>
      </c>
      <c r="B360" s="69">
        <f>A360-A359</f>
        <v>5.499885423828118</v>
      </c>
      <c r="C360" s="69">
        <f>Sheet1!X39</f>
        <v>705</v>
      </c>
      <c r="D360" s="69">
        <f>C360-C359</f>
        <v>1.3999999999999773</v>
      </c>
      <c r="E360" s="69">
        <f>Sheet1!BB27</f>
        <v>700.86324</v>
      </c>
      <c r="F360" s="69">
        <f>E360-E359</f>
        <v>0</v>
      </c>
      <c r="G360" s="69">
        <f>Sheet1!BU39</f>
        <v>700.2116301953513</v>
      </c>
      <c r="H360" s="69">
        <f>G360-G359</f>
        <v>1.153776603430515</v>
      </c>
    </row>
    <row r="361" spans="1:8" ht="12.75">
      <c r="A361" s="69">
        <f>Sheet1!I27</f>
        <v>699.245642277135</v>
      </c>
      <c r="B361" s="69">
        <f>A361-A360</f>
        <v>0.7891794111264971</v>
      </c>
      <c r="C361" s="69">
        <f>Sheet1!AC27</f>
        <v>705</v>
      </c>
      <c r="D361" s="69">
        <f>C361-C360</f>
        <v>0</v>
      </c>
      <c r="E361" s="69">
        <f>Sheet1!AU58</f>
        <v>700.8812800000001</v>
      </c>
      <c r="F361" s="69">
        <f>E361-E360</f>
        <v>0.0180400000000418</v>
      </c>
      <c r="G361" s="69">
        <f>Sheet1!BZ27</f>
        <v>700.2116301953513</v>
      </c>
      <c r="H361" s="69">
        <f>G361-G360</f>
        <v>0</v>
      </c>
    </row>
    <row r="362" spans="1:8" ht="12.75">
      <c r="A362" s="69">
        <f>Sheet1!D39</f>
        <v>699.2456422771352</v>
      </c>
      <c r="B362" s="69">
        <f>A362-A361</f>
        <v>0</v>
      </c>
      <c r="C362" s="69">
        <f>Sheet1!AH20</f>
        <v>707.85</v>
      </c>
      <c r="D362" s="69">
        <f>C362-C361</f>
        <v>2.8500000000000227</v>
      </c>
      <c r="E362" s="69">
        <f>Sheet1!BG20</f>
        <v>701.0472149999999</v>
      </c>
      <c r="F362" s="69">
        <f>E362-E361</f>
        <v>0.1659349999998767</v>
      </c>
      <c r="G362" s="69">
        <f>Sheet1!CE20</f>
        <v>700.5939477829917</v>
      </c>
      <c r="H362" s="69">
        <f>G362-G361</f>
        <v>0.3823175876403866</v>
      </c>
    </row>
    <row r="363" spans="1:8" ht="12.75">
      <c r="A363" s="69">
        <f>Sheet1!N20</f>
        <v>700.0357133746822</v>
      </c>
      <c r="B363" s="69">
        <f>A363-A362</f>
        <v>0.7900710975470702</v>
      </c>
      <c r="C363" s="69">
        <f>Sheet1!AE25</f>
        <v>729.75</v>
      </c>
      <c r="D363" s="69">
        <f>C363-C362</f>
        <v>21.899999999999977</v>
      </c>
      <c r="E363" s="69">
        <f>Sheet1!BD25</f>
        <v>726.9931899999999</v>
      </c>
      <c r="F363" s="69">
        <f>E363-E362</f>
        <v>25.945974999999976</v>
      </c>
      <c r="G363" s="69">
        <f>Sheet1!CB25</f>
        <v>727.1737456471335</v>
      </c>
      <c r="H363" s="69">
        <f>G363-G362</f>
        <v>26.579797864141824</v>
      </c>
    </row>
    <row r="364" spans="1:8" ht="12.75">
      <c r="A364" s="69">
        <f>Sheet1!K25</f>
        <v>726.7832207649043</v>
      </c>
      <c r="B364" s="69">
        <f>A364-A363</f>
        <v>26.74750739022204</v>
      </c>
      <c r="C364" s="69">
        <f>Sheet1!AA31</f>
        <v>735.5</v>
      </c>
      <c r="D364" s="69">
        <f>C364-C363</f>
        <v>5.75</v>
      </c>
      <c r="E364" s="69">
        <f>Sheet1!AZ31</f>
        <v>735.22295</v>
      </c>
      <c r="F364" s="69">
        <f>E364-E363</f>
        <v>8.229760000000056</v>
      </c>
      <c r="G364" s="69">
        <f>Sheet1!BX31</f>
        <v>734.4248893823068</v>
      </c>
      <c r="H364" s="69">
        <f>G364-G363</f>
        <v>7.251143735173287</v>
      </c>
    </row>
    <row r="365" spans="1:8" ht="12.75">
      <c r="A365" s="69">
        <f>Sheet1!G31</f>
        <v>734.161919793519</v>
      </c>
      <c r="B365" s="69">
        <f>A365-A364</f>
        <v>7.378699028614733</v>
      </c>
      <c r="C365" s="69">
        <f>Sheet1!AJ19</f>
        <v>735.5</v>
      </c>
      <c r="D365" s="69">
        <f>C365-C364</f>
        <v>0</v>
      </c>
      <c r="E365" s="69">
        <f>Sheet1!BI19</f>
        <v>735.22295</v>
      </c>
      <c r="F365" s="69">
        <f>E365-E364</f>
        <v>0</v>
      </c>
      <c r="G365" s="69">
        <f>Sheet1!CG19</f>
        <v>734.4248893823068</v>
      </c>
      <c r="H365" s="69">
        <f>G365-G364</f>
        <v>0</v>
      </c>
    </row>
    <row r="366" spans="1:8" ht="12.75">
      <c r="A366" s="69">
        <f>Sheet1!P19</f>
        <v>734.161919793519</v>
      </c>
      <c r="B366" s="69">
        <f>A366-A365</f>
        <v>0</v>
      </c>
      <c r="C366" s="69">
        <f>Sheet1!X40</f>
        <v>739.2</v>
      </c>
      <c r="D366" s="69">
        <f>C366-C365</f>
        <v>3.7000000000000455</v>
      </c>
      <c r="E366" s="69">
        <f>Sheet1!AU59</f>
        <v>738.28128</v>
      </c>
      <c r="F366" s="69">
        <f>E366-E365</f>
        <v>3.058330000000069</v>
      </c>
      <c r="G366" s="69">
        <f>Sheet1!BS59</f>
        <v>738.7289878797162</v>
      </c>
      <c r="H366" s="69">
        <f>G366-G365</f>
        <v>4.304098497409427</v>
      </c>
    </row>
    <row r="367" spans="1:8" ht="12.75">
      <c r="A367" s="69">
        <f>Sheet1!B59</f>
        <v>739.9888454232696</v>
      </c>
      <c r="B367" s="69">
        <f>A367-A366</f>
        <v>5.826925629750576</v>
      </c>
      <c r="C367" s="69">
        <f>Sheet1!AC28</f>
        <v>739.2</v>
      </c>
      <c r="D367" s="69">
        <f>C367-C366</f>
        <v>0</v>
      </c>
      <c r="E367" s="69">
        <f>Sheet1!AW40</f>
        <v>740.3972400000001</v>
      </c>
      <c r="F367" s="69">
        <f>E367-E366</f>
        <v>2.1159600000000864</v>
      </c>
      <c r="G367" s="69">
        <f>Sheet1!BU40</f>
        <v>740.7564882843667</v>
      </c>
      <c r="H367" s="69">
        <f>G367-G366</f>
        <v>2.027500404650482</v>
      </c>
    </row>
    <row r="368" spans="1:8" ht="12.75">
      <c r="A368" s="69">
        <f>Sheet1!I28</f>
        <v>740.8249518841862</v>
      </c>
      <c r="B368" s="69">
        <f>A368-A367</f>
        <v>0.8361064609166533</v>
      </c>
      <c r="C368" s="69">
        <f>Sheet1!AH21</f>
        <v>740.6999999999999</v>
      </c>
      <c r="D368" s="69">
        <f>C368-C367</f>
        <v>1.4999999999998863</v>
      </c>
      <c r="E368" s="69">
        <f>Sheet1!BB28</f>
        <v>740.3972400000001</v>
      </c>
      <c r="F368" s="69">
        <f>E368-E367</f>
        <v>0</v>
      </c>
      <c r="G368" s="69">
        <f>Sheet1!BZ28</f>
        <v>740.7564882843667</v>
      </c>
      <c r="H368" s="69">
        <f>G368-G367</f>
        <v>0</v>
      </c>
    </row>
    <row r="369" spans="1:8" ht="12.75">
      <c r="A369" s="69">
        <f>Sheet1!D40</f>
        <v>740.8249518841865</v>
      </c>
      <c r="B369" s="69">
        <f>A369-A368</f>
        <v>0</v>
      </c>
      <c r="C369" s="69">
        <f>Sheet1!V59</f>
        <v>751.6</v>
      </c>
      <c r="D369" s="69">
        <f>C369-C368</f>
        <v>10.900000000000091</v>
      </c>
      <c r="E369" s="69">
        <f>Sheet1!BG21</f>
        <v>740.591775</v>
      </c>
      <c r="F369" s="69">
        <f>E369-E368</f>
        <v>0.1945349999998598</v>
      </c>
      <c r="G369" s="69">
        <f>Sheet1!CE21</f>
        <v>741.4563991874845</v>
      </c>
      <c r="H369" s="69">
        <f>G369-G368</f>
        <v>0.699910903117825</v>
      </c>
    </row>
    <row r="370" spans="1:8" ht="12.75">
      <c r="A370" s="69">
        <f>Sheet1!N21</f>
        <v>741.6620030539576</v>
      </c>
      <c r="B370" s="69">
        <f>A370-A369</f>
        <v>0.8370511697711436</v>
      </c>
      <c r="C370" s="69">
        <f>Sheet1!AE26</f>
        <v>770</v>
      </c>
      <c r="D370" s="69">
        <f>C370-C369</f>
        <v>18.399999999999977</v>
      </c>
      <c r="E370" s="69">
        <f>Sheet1!BD26</f>
        <v>770</v>
      </c>
      <c r="F370" s="69">
        <f>E370-E369</f>
        <v>29.408225000000016</v>
      </c>
      <c r="G370" s="69">
        <f>Sheet1!CB26</f>
        <v>770</v>
      </c>
      <c r="H370" s="69">
        <f>G370-G369</f>
        <v>28.54360081251548</v>
      </c>
    </row>
    <row r="371" spans="1:8" ht="12.75">
      <c r="A371" s="69">
        <f>Sheet1!K26</f>
        <v>770</v>
      </c>
      <c r="B371" s="69">
        <f>A371-A370</f>
        <v>28.33799694604238</v>
      </c>
      <c r="C371" s="69">
        <f>Sheet1!V60</f>
        <v>785.6</v>
      </c>
      <c r="D371" s="69">
        <f>C371-C370</f>
        <v>15.600000000000023</v>
      </c>
      <c r="E371" s="69">
        <f>Sheet1!AZ32</f>
        <v>778.9413499999999</v>
      </c>
      <c r="F371" s="69">
        <f>E371-E370</f>
        <v>8.941349999999943</v>
      </c>
      <c r="G371" s="69">
        <f>Sheet1!BX32</f>
        <v>778.4377197588797</v>
      </c>
      <c r="H371" s="69">
        <f>G371-G370</f>
        <v>8.437719758879666</v>
      </c>
    </row>
    <row r="372" spans="1:8" ht="12.75">
      <c r="A372" s="69">
        <f>Sheet1!G32</f>
        <v>777.8174593052024</v>
      </c>
      <c r="B372" s="69">
        <f>A372-A371</f>
        <v>7.817459305202419</v>
      </c>
      <c r="C372" s="69">
        <f>Sheet1!AA32</f>
        <v>786.5</v>
      </c>
      <c r="D372" s="69">
        <f>C372-C371</f>
        <v>0.8999999999999773</v>
      </c>
      <c r="E372" s="69">
        <f>Sheet1!BI20</f>
        <v>778.9413499999999</v>
      </c>
      <c r="F372" s="69">
        <f>E372-E371</f>
        <v>0</v>
      </c>
      <c r="G372" s="69">
        <f>Sheet1!CG20</f>
        <v>778.4377197588797</v>
      </c>
      <c r="H372" s="69">
        <f>G372-G371</f>
        <v>0</v>
      </c>
    </row>
    <row r="373" spans="1:8" ht="12.75">
      <c r="A373" s="69">
        <f>Sheet1!P20</f>
        <v>777.8174593052024</v>
      </c>
      <c r="B373" s="69">
        <f>A373-A372</f>
        <v>0</v>
      </c>
      <c r="C373" s="69">
        <f>Sheet1!AJ20</f>
        <v>786.5</v>
      </c>
      <c r="D373" s="69">
        <f>C373-C372</f>
        <v>0</v>
      </c>
      <c r="E373" s="69">
        <f>Sheet1!AU60</f>
        <v>786.4854799999999</v>
      </c>
      <c r="F373" s="69">
        <f>E373-E372</f>
        <v>7.544129999999996</v>
      </c>
      <c r="G373" s="69">
        <f>Sheet1!BS60</f>
        <v>785.2281301465689</v>
      </c>
      <c r="H373" s="69">
        <f>G373-G372</f>
        <v>6.790410387689235</v>
      </c>
    </row>
    <row r="374" spans="1:8" ht="12.75">
      <c r="A374" s="69">
        <f>Sheet1!B60</f>
        <v>783.9908719634994</v>
      </c>
      <c r="B374" s="69">
        <f>A374-A373</f>
        <v>6.173412658297025</v>
      </c>
      <c r="C374" s="69">
        <f>Sheet1!X41</f>
        <v>789</v>
      </c>
      <c r="D374" s="69">
        <f>C374-C373</f>
        <v>2.5</v>
      </c>
      <c r="E374" s="69">
        <f>Sheet1!BG22</f>
        <v>788.49144</v>
      </c>
      <c r="F374" s="69">
        <f>E374-E373</f>
        <v>2.005960000000073</v>
      </c>
      <c r="G374" s="69">
        <f>Sheet1!BU41</f>
        <v>786.3787614319525</v>
      </c>
      <c r="H374" s="69">
        <f>G374-G373</f>
        <v>1.1506312853836107</v>
      </c>
    </row>
    <row r="375" spans="1:8" ht="12.75">
      <c r="A375" s="69">
        <f>Sheet1!I29</f>
        <v>784.876695901796</v>
      </c>
      <c r="B375" s="69">
        <f>A375-A374</f>
        <v>0.8858239382965394</v>
      </c>
      <c r="C375" s="69">
        <f>Sheet1!AC29</f>
        <v>789</v>
      </c>
      <c r="D375" s="69">
        <f>C375-C374</f>
        <v>0</v>
      </c>
      <c r="E375" s="69">
        <f>Sheet1!AW41</f>
        <v>788.5119</v>
      </c>
      <c r="F375" s="69">
        <f>E375-E374</f>
        <v>0.02045999999995729</v>
      </c>
      <c r="G375" s="69">
        <f>Sheet1!BZ29</f>
        <v>786.3787614319525</v>
      </c>
      <c r="H375" s="69">
        <f>G375-G374</f>
        <v>0</v>
      </c>
    </row>
    <row r="376" spans="1:8" ht="12.75">
      <c r="A376" s="69">
        <f>Sheet1!D41</f>
        <v>784.8766959017962</v>
      </c>
      <c r="B376" s="69">
        <f>A376-A375</f>
        <v>0</v>
      </c>
      <c r="C376" s="69">
        <f>Sheet1!AH22</f>
        <v>791.5500000000001</v>
      </c>
      <c r="D376" s="69">
        <f>C376-C375</f>
        <v>2.550000000000068</v>
      </c>
      <c r="E376" s="69">
        <f>Sheet1!BB29</f>
        <v>788.5119</v>
      </c>
      <c r="F376" s="69">
        <f>E376-E375</f>
        <v>0</v>
      </c>
      <c r="G376" s="69">
        <f>Sheet1!CE22</f>
        <v>786.4400852909109</v>
      </c>
      <c r="H376" s="69">
        <f>G376-G375</f>
        <v>0.06132385895841708</v>
      </c>
    </row>
    <row r="377" spans="1:8" ht="12.75">
      <c r="A377" s="69">
        <f>Sheet1!N22</f>
        <v>785.763520724259</v>
      </c>
      <c r="B377" s="69">
        <f>A377-A376</f>
        <v>0.8868248224628132</v>
      </c>
      <c r="C377" s="69">
        <f>Sheet1!AE27</f>
        <v>822.5</v>
      </c>
      <c r="D377" s="69">
        <f>C377-C376</f>
        <v>30.949999999999932</v>
      </c>
      <c r="E377" s="69">
        <f>Sheet1!BD27</f>
        <v>817.6737800000001</v>
      </c>
      <c r="F377" s="69">
        <f>E377-E376</f>
        <v>29.16188000000011</v>
      </c>
      <c r="G377" s="69">
        <f>Sheet1!CB27</f>
        <v>816.9135685612431</v>
      </c>
      <c r="H377" s="69">
        <f>G377-G376</f>
        <v>30.473483270332167</v>
      </c>
    </row>
    <row r="378" spans="1:8" ht="12.75">
      <c r="A378" s="69">
        <f>Sheet1!K27</f>
        <v>815.7865826566574</v>
      </c>
      <c r="B378" s="69">
        <f>A378-A377</f>
        <v>30.023061932398377</v>
      </c>
      <c r="C378" s="69">
        <f>Sheet1!AA33</f>
        <v>823</v>
      </c>
      <c r="D378" s="69">
        <f>C378-C377</f>
        <v>0.5</v>
      </c>
      <c r="E378" s="69">
        <f>Sheet1!AZ33</f>
        <v>822.8797500000001</v>
      </c>
      <c r="F378" s="69">
        <f>E378-E377</f>
        <v>5.205969999999979</v>
      </c>
      <c r="G378" s="69">
        <f>Sheet1!BX33</f>
        <v>823.8404435416494</v>
      </c>
      <c r="H378" s="69">
        <f>G378-G377</f>
        <v>6.926874980406296</v>
      </c>
    </row>
    <row r="379" spans="1:8" ht="12.75">
      <c r="A379" s="69">
        <f>Sheet1!G33</f>
        <v>824.068892282175</v>
      </c>
      <c r="B379" s="69">
        <f>A379-A378</f>
        <v>8.282309625517655</v>
      </c>
      <c r="C379" s="69">
        <f>Sheet1!AJ21</f>
        <v>823</v>
      </c>
      <c r="D379" s="69">
        <f>C379-C378</f>
        <v>0</v>
      </c>
      <c r="E379" s="69">
        <f>Sheet1!BI21</f>
        <v>822.8797500000001</v>
      </c>
      <c r="F379" s="69">
        <f>E379-E378</f>
        <v>0</v>
      </c>
      <c r="G379" s="69">
        <f>Sheet1!CG21</f>
        <v>823.8404435416494</v>
      </c>
      <c r="H379" s="69">
        <f>G379-G378</f>
        <v>0</v>
      </c>
    </row>
    <row r="380" spans="1:8" ht="12.75">
      <c r="A380" s="69">
        <f>Sheet1!P21</f>
        <v>824.068892282175</v>
      </c>
      <c r="B380" s="69">
        <f>A380-A379</f>
        <v>0</v>
      </c>
      <c r="C380" s="69">
        <f>Sheet1!V61</f>
        <v>834</v>
      </c>
      <c r="D380" s="69">
        <f>C380-C379</f>
        <v>11</v>
      </c>
      <c r="E380" s="69">
        <f>Sheet1!BG23</f>
        <v>830.5664400000001</v>
      </c>
      <c r="F380" s="69">
        <f>E380-E379</f>
        <v>7.686689999999999</v>
      </c>
      <c r="G380" s="69">
        <f>Sheet1!BS61</f>
        <v>831.0557093110097</v>
      </c>
      <c r="H380" s="69">
        <f>G380-G379</f>
        <v>7.215265769360258</v>
      </c>
    </row>
    <row r="381" spans="1:8" ht="12.75">
      <c r="A381" s="69">
        <f>Sheet1!B61</f>
        <v>830.6093951598912</v>
      </c>
      <c r="B381" s="69">
        <f>A381-A380</f>
        <v>6.540502877716108</v>
      </c>
      <c r="C381" s="69">
        <f>Sheet1!X42</f>
        <v>843.5999999999999</v>
      </c>
      <c r="D381" s="69">
        <f>C381-C380</f>
        <v>9.599999999999909</v>
      </c>
      <c r="E381" s="69">
        <f>Sheet1!AW42</f>
        <v>830.8278</v>
      </c>
      <c r="F381" s="69">
        <f>E381-E380</f>
        <v>0.26135999999996784</v>
      </c>
      <c r="G381" s="69">
        <f>Sheet1!BU42</f>
        <v>831.0293081327131</v>
      </c>
      <c r="H381" s="69">
        <f>G381-G380</f>
        <v>-0.026401178296509897</v>
      </c>
    </row>
    <row r="382" spans="1:8" ht="12.75">
      <c r="A382" s="69">
        <f>Sheet1!I30</f>
        <v>831.5478929306164</v>
      </c>
      <c r="B382" s="69">
        <f>A382-A381</f>
        <v>0.9384977707252347</v>
      </c>
      <c r="C382" s="69">
        <f>Sheet1!AC30</f>
        <v>843.5999999999999</v>
      </c>
      <c r="D382" s="69">
        <f>C382-C381</f>
        <v>0</v>
      </c>
      <c r="E382" s="69">
        <f>Sheet1!BB30</f>
        <v>830.8278</v>
      </c>
      <c r="F382" s="69">
        <f>E382-E381</f>
        <v>0</v>
      </c>
      <c r="G382" s="69">
        <f>Sheet1!BZ30</f>
        <v>831.0293081327131</v>
      </c>
      <c r="H382" s="69">
        <f>G382-G381</f>
        <v>0</v>
      </c>
    </row>
    <row r="383" spans="1:8" ht="12.75">
      <c r="A383" s="69">
        <f>Sheet1!D42</f>
        <v>831.5478929306166</v>
      </c>
      <c r="B383" s="69">
        <f>A383-A382</f>
        <v>0</v>
      </c>
      <c r="C383" s="69">
        <f>Sheet1!AH23</f>
        <v>845.5500000000001</v>
      </c>
      <c r="D383" s="69">
        <f>C383-C382</f>
        <v>1.9500000000001592</v>
      </c>
      <c r="E383" s="69">
        <f>Sheet1!AU61</f>
        <v>830.8493599999999</v>
      </c>
      <c r="F383" s="69">
        <f>E383-E382</f>
        <v>0.02155999999990854</v>
      </c>
      <c r="G383" s="69">
        <f>Sheet1!CE23</f>
        <v>831.0701113646808</v>
      </c>
      <c r="H383" s="69">
        <f>G383-G382</f>
        <v>0.04080323196762947</v>
      </c>
    </row>
    <row r="384" spans="1:8" ht="12.75">
      <c r="A384" s="69">
        <f>Sheet1!N23</f>
        <v>832.4874511011776</v>
      </c>
      <c r="B384" s="69">
        <f>A384-A383</f>
        <v>0.9395581705609857</v>
      </c>
      <c r="C384" s="69">
        <f>Sheet1!AE28</f>
        <v>862.4</v>
      </c>
      <c r="D384" s="69">
        <f>C384-C383</f>
        <v>16.84999999999991</v>
      </c>
      <c r="E384" s="69">
        <f>Sheet1!BD28</f>
        <v>863.7967800000001</v>
      </c>
      <c r="F384" s="69">
        <f>E384-E383</f>
        <v>32.94742000000019</v>
      </c>
      <c r="G384" s="69">
        <f>Sheet1!CB28</f>
        <v>864.2159029984277</v>
      </c>
      <c r="H384" s="69">
        <f>G384-G383</f>
        <v>33.14579163374697</v>
      </c>
    </row>
    <row r="385" spans="1:8" ht="12.75">
      <c r="A385" s="69">
        <f>Sheet1!K28</f>
        <v>864.2957771982173</v>
      </c>
      <c r="B385" s="69">
        <f>A385-A384</f>
        <v>31.80832609703964</v>
      </c>
      <c r="C385" s="69">
        <f>Sheet1!AA34</f>
        <v>879.5</v>
      </c>
      <c r="D385" s="69">
        <f>C385-C384</f>
        <v>17.100000000000023</v>
      </c>
      <c r="E385" s="69">
        <f>Sheet1!AZ34</f>
        <v>876.1016000000001</v>
      </c>
      <c r="F385" s="69">
        <f>E385-E384</f>
        <v>12.30481999999995</v>
      </c>
      <c r="G385" s="69">
        <f>Sheet1!BX34</f>
        <v>873.822316989901</v>
      </c>
      <c r="H385" s="69">
        <f>G385-G384</f>
        <v>9.606413991473232</v>
      </c>
    </row>
    <row r="386" spans="1:8" ht="12.75">
      <c r="A386" s="69">
        <f>Sheet1!G34</f>
        <v>873.07057858251</v>
      </c>
      <c r="B386" s="69">
        <f>A386-A385</f>
        <v>8.7748013842928</v>
      </c>
      <c r="C386" s="69">
        <f>Sheet1!AJ22</f>
        <v>879.5</v>
      </c>
      <c r="D386" s="69">
        <f>C386-C385</f>
        <v>0</v>
      </c>
      <c r="E386" s="69">
        <f>Sheet1!BI22</f>
        <v>876.1016000000001</v>
      </c>
      <c r="F386" s="69">
        <f>E386-E385</f>
        <v>0</v>
      </c>
      <c r="G386" s="69">
        <f>Sheet1!CG22</f>
        <v>873.822316989901</v>
      </c>
      <c r="H386" s="69">
        <f>G386-G385</f>
        <v>0</v>
      </c>
    </row>
    <row r="387" spans="1:8" ht="12.75">
      <c r="A387" s="69">
        <f>Sheet1!P22</f>
        <v>873.07057858251</v>
      </c>
      <c r="B387" s="69">
        <f>A387-A386</f>
        <v>0</v>
      </c>
      <c r="C387" s="69">
        <f>Sheet1!V62</f>
        <v>880</v>
      </c>
      <c r="D387" s="69">
        <f>C387-C386</f>
        <v>0.5</v>
      </c>
      <c r="E387" s="69">
        <f>Sheet1!AU62</f>
        <v>880</v>
      </c>
      <c r="F387" s="69">
        <f>E387-E386</f>
        <v>3.898399999999924</v>
      </c>
      <c r="G387" s="69">
        <f>Sheet1!BS62</f>
        <v>880</v>
      </c>
      <c r="H387" s="69">
        <f>G387-G386</f>
        <v>6.177683010099031</v>
      </c>
    </row>
    <row r="388" spans="1:8" ht="12.75">
      <c r="A388" s="69">
        <f>Sheet1!B62</f>
        <v>880.000000000001</v>
      </c>
      <c r="B388" s="69">
        <f>A388-A387</f>
        <v>6.929421417490971</v>
      </c>
      <c r="C388" s="69">
        <f>Sheet1!X43</f>
        <v>882.5999999999999</v>
      </c>
      <c r="D388" s="69">
        <f>C388-C387</f>
        <v>2.599999999999909</v>
      </c>
      <c r="E388" s="69">
        <f>Sheet1!AW43</f>
        <v>882.26754</v>
      </c>
      <c r="F388" s="69">
        <f>E388-E387</f>
        <v>2.2675400000000536</v>
      </c>
      <c r="G388" s="69">
        <f>Sheet1!BU43</f>
        <v>881.3098672587682</v>
      </c>
      <c r="H388" s="69">
        <f>G388-G387</f>
        <v>1.3098672587682358</v>
      </c>
    </row>
    <row r="389" spans="1:8" ht="12.75">
      <c r="A389" s="69">
        <f>Sheet1!I31</f>
        <v>880.9943037522229</v>
      </c>
      <c r="B389" s="69">
        <f>A389-A388</f>
        <v>0.9943037522218674</v>
      </c>
      <c r="C389" s="69">
        <f>Sheet1!AC31</f>
        <v>882.5999999999999</v>
      </c>
      <c r="D389" s="69">
        <f>C389-C388</f>
        <v>0</v>
      </c>
      <c r="E389" s="69">
        <f>Sheet1!BB31</f>
        <v>882.26754</v>
      </c>
      <c r="F389" s="69">
        <f>E389-E388</f>
        <v>0</v>
      </c>
      <c r="G389" s="69">
        <f>Sheet1!BZ31</f>
        <v>881.3098672587682</v>
      </c>
      <c r="H389" s="69">
        <f>G389-G388</f>
        <v>0</v>
      </c>
    </row>
    <row r="390" spans="1:8" ht="12.75">
      <c r="A390" s="69">
        <f>Sheet1!D43</f>
        <v>880.994303752223</v>
      </c>
      <c r="B390" s="69">
        <f>A390-A389</f>
        <v>0</v>
      </c>
      <c r="C390" s="69">
        <f>Sheet1!AH24</f>
        <v>883.8000000000001</v>
      </c>
      <c r="D390" s="69">
        <f>C390-C389</f>
        <v>1.2000000000001592</v>
      </c>
      <c r="E390" s="69">
        <f>Sheet1!BG24</f>
        <v>884.796165</v>
      </c>
      <c r="F390" s="69">
        <f>E390-E389</f>
        <v>2.52862499999992</v>
      </c>
      <c r="G390" s="69">
        <f>Sheet1!CE24</f>
        <v>883.38164641489</v>
      </c>
      <c r="H390" s="69">
        <f>G390-G389</f>
        <v>2.0717791561218064</v>
      </c>
    </row>
    <row r="391" spans="1:8" ht="12.75">
      <c r="A391" s="69">
        <f>Sheet1!N24</f>
        <v>881.9897309589362</v>
      </c>
      <c r="B391" s="69">
        <f>A391-A390</f>
        <v>0.9954272067132024</v>
      </c>
      <c r="C391" s="69">
        <f>Sheet1!AE29</f>
        <v>920.5</v>
      </c>
      <c r="D391" s="69">
        <f>C391-C390</f>
        <v>36.69999999999993</v>
      </c>
      <c r="E391" s="69">
        <f>Sheet1!BD29</f>
        <v>919.9305499999999</v>
      </c>
      <c r="F391" s="69">
        <f>E391-E390</f>
        <v>35.13438499999995</v>
      </c>
      <c r="G391" s="69">
        <f>Sheet1!CB29</f>
        <v>917.441888337278</v>
      </c>
      <c r="H391" s="69">
        <f>G391-G390</f>
        <v>34.060241922387945</v>
      </c>
    </row>
    <row r="392" spans="1:8" ht="12.75">
      <c r="A392" s="69">
        <f>Sheet1!K29</f>
        <v>915.6894785520954</v>
      </c>
      <c r="B392" s="69">
        <f>A392-A391</f>
        <v>33.699747593159145</v>
      </c>
      <c r="C392" s="69">
        <f>Sheet1!AH25</f>
        <v>938.25</v>
      </c>
      <c r="D392" s="69">
        <f>C392-C391</f>
        <v>17.75</v>
      </c>
      <c r="E392" s="69">
        <f>Sheet1!AZ35</f>
        <v>922.8516000000001</v>
      </c>
      <c r="F392" s="69">
        <f>E392-E391</f>
        <v>2.9210500000001502</v>
      </c>
      <c r="G392" s="69">
        <f>Sheet1!BX35</f>
        <v>923.4112348496453</v>
      </c>
      <c r="H392" s="69">
        <f>G392-G391</f>
        <v>5.969346512367338</v>
      </c>
    </row>
    <row r="393" spans="1:8" ht="12.75">
      <c r="A393" s="69">
        <f>Sheet1!G35</f>
        <v>924.9860567790863</v>
      </c>
      <c r="B393" s="69">
        <f>A393-A392</f>
        <v>9.29657822699096</v>
      </c>
      <c r="C393" s="69">
        <f>Sheet1!AA35</f>
        <v>939.5</v>
      </c>
      <c r="D393" s="69">
        <f>C393-C392</f>
        <v>1.25</v>
      </c>
      <c r="E393" s="69">
        <f>Sheet1!BI23</f>
        <v>922.8516000000001</v>
      </c>
      <c r="F393" s="69">
        <f>E393-E392</f>
        <v>0</v>
      </c>
      <c r="G393" s="69">
        <f>Sheet1!CG23</f>
        <v>923.4112348496453</v>
      </c>
      <c r="H393" s="69">
        <f>G393-G392</f>
        <v>0</v>
      </c>
    </row>
    <row r="394" spans="1:8" ht="12.75">
      <c r="A394" s="69">
        <f>Sheet1!P23</f>
        <v>924.9860567790863</v>
      </c>
      <c r="B394" s="69">
        <f>A394-A393</f>
        <v>0</v>
      </c>
      <c r="C394" s="69">
        <f>Sheet1!AJ23</f>
        <v>939.5</v>
      </c>
      <c r="D394" s="69">
        <f>C394-C393</f>
        <v>0</v>
      </c>
      <c r="E394" s="69">
        <f>Sheet1!AU63</f>
        <v>934.48432</v>
      </c>
      <c r="F394" s="69">
        <f>E394-E393</f>
        <v>11.63271999999995</v>
      </c>
      <c r="G394" s="69">
        <f>Sheet1!BS63</f>
        <v>933.615506927135</v>
      </c>
      <c r="H394" s="69">
        <f>G394-G393</f>
        <v>10.20427207748969</v>
      </c>
    </row>
    <row r="395" spans="1:8" ht="12.75">
      <c r="A395" s="69">
        <f>Sheet1!B63</f>
        <v>932.327523036181</v>
      </c>
      <c r="B395" s="69">
        <f>A395-A394</f>
        <v>7.34146625709468</v>
      </c>
      <c r="C395" s="69">
        <f>Sheet1!V63</f>
        <v>940</v>
      </c>
      <c r="D395" s="69">
        <f>C395-C394</f>
        <v>0.5</v>
      </c>
      <c r="E395" s="69">
        <f>Sheet1!BG25</f>
        <v>934.70553</v>
      </c>
      <c r="F395" s="69">
        <f>E395-E394</f>
        <v>0.2212099999999282</v>
      </c>
      <c r="G395" s="69">
        <f>Sheet1!BU44</f>
        <v>934.1252637106555</v>
      </c>
      <c r="H395" s="69">
        <f>G395-G394</f>
        <v>0.5097567835205155</v>
      </c>
    </row>
    <row r="396" spans="1:8" ht="12.75">
      <c r="A396" s="69">
        <f>Sheet1!I32</f>
        <v>933.380951166243</v>
      </c>
      <c r="B396" s="69">
        <f>A396-A395</f>
        <v>1.0534281300620023</v>
      </c>
      <c r="C396" s="69">
        <f>Sheet1!X44</f>
        <v>943.8000000000001</v>
      </c>
      <c r="D396" s="69">
        <f>C396-C395</f>
        <v>3.800000000000068</v>
      </c>
      <c r="E396" s="69">
        <f>Sheet1!AW44</f>
        <v>934.7296199999998</v>
      </c>
      <c r="F396" s="69">
        <f>E396-E395</f>
        <v>0.024089999999887368</v>
      </c>
      <c r="G396" s="69">
        <f>Sheet1!BZ32</f>
        <v>934.1252637106555</v>
      </c>
      <c r="H396" s="69">
        <f>G396-G395</f>
        <v>0</v>
      </c>
    </row>
    <row r="397" spans="1:8" ht="12.75">
      <c r="A397" s="69">
        <f>Sheet1!D44</f>
        <v>933.3809511662431</v>
      </c>
      <c r="B397" s="69">
        <f>A397-A396</f>
        <v>0</v>
      </c>
      <c r="C397" s="69">
        <f>Sheet1!AC32</f>
        <v>943.8000000000001</v>
      </c>
      <c r="D397" s="69">
        <f>C397-C396</f>
        <v>0</v>
      </c>
      <c r="E397" s="69">
        <f>Sheet1!BB32</f>
        <v>934.7296199999998</v>
      </c>
      <c r="F397" s="69">
        <f>E397-E396</f>
        <v>0</v>
      </c>
      <c r="G397" s="69">
        <f>Sheet1!CE25</f>
        <v>934.9376729748858</v>
      </c>
      <c r="H397" s="69">
        <f>G397-G396</f>
        <v>0.8124092642302685</v>
      </c>
    </row>
    <row r="398" spans="1:8" ht="12.75">
      <c r="A398" s="69">
        <f>Sheet1!N25</f>
        <v>934.4355695548769</v>
      </c>
      <c r="B398" s="69">
        <f>A398-A397</f>
        <v>1.0546183886337985</v>
      </c>
      <c r="C398" s="69">
        <f>Sheet1!AA36</f>
        <v>982</v>
      </c>
      <c r="D398" s="69">
        <f>C398-C397</f>
        <v>38.19999999999993</v>
      </c>
      <c r="E398" s="69">
        <f>Sheet1!BD30</f>
        <v>969.2991000000001</v>
      </c>
      <c r="F398" s="69">
        <f>E398-E397</f>
        <v>34.569480000000226</v>
      </c>
      <c r="G398" s="69">
        <f>Sheet1!CB30</f>
        <v>969.5341928214987</v>
      </c>
      <c r="H398" s="69">
        <f>G398-G397</f>
        <v>34.596519846612864</v>
      </c>
    </row>
    <row r="399" spans="1:8" ht="12.75">
      <c r="A399" s="69">
        <f>Sheet1!K30</f>
        <v>970.1392084190525</v>
      </c>
      <c r="B399" s="69">
        <f>A399-A398</f>
        <v>35.70363886417556</v>
      </c>
      <c r="C399" s="69">
        <f>Sheet1!AJ24</f>
        <v>982</v>
      </c>
      <c r="D399" s="69">
        <f>C399-C398</f>
        <v>0</v>
      </c>
      <c r="E399" s="69">
        <f>Sheet1!AZ36</f>
        <v>983.1068499999999</v>
      </c>
      <c r="F399" s="69">
        <f>E399-E398</f>
        <v>13.807749999999828</v>
      </c>
      <c r="G399" s="69">
        <f>Sheet1!BX36</f>
        <v>981.5351626832112</v>
      </c>
      <c r="H399" s="69">
        <f>G399-G398</f>
        <v>12.00096986171252</v>
      </c>
    </row>
    <row r="400" spans="1:8" ht="12.75">
      <c r="A400" s="69">
        <f>Sheet1!G36</f>
        <v>979.9885899543735</v>
      </c>
      <c r="B400" s="69">
        <f>A400-A399</f>
        <v>9.849381535321072</v>
      </c>
      <c r="C400" s="69">
        <f>Sheet1!AE30</f>
        <v>984.1999999999999</v>
      </c>
      <c r="D400" s="69">
        <f>C400-C399</f>
        <v>2.199999999999932</v>
      </c>
      <c r="E400" s="69">
        <f>Sheet1!BI24</f>
        <v>983.1068499999999</v>
      </c>
      <c r="F400" s="69">
        <f>E400-E399</f>
        <v>0</v>
      </c>
      <c r="G400" s="69">
        <f>Sheet1!CG24</f>
        <v>981.5351626832112</v>
      </c>
      <c r="H400" s="69">
        <f>G400-G399</f>
        <v>0</v>
      </c>
    </row>
    <row r="401" spans="1:8" ht="12.75">
      <c r="A401" s="69">
        <f>Sheet1!P24</f>
        <v>979.9885899543735</v>
      </c>
      <c r="B401" s="69">
        <f>A401-A400</f>
        <v>0</v>
      </c>
      <c r="C401" s="69">
        <f>Sheet1!V64</f>
        <v>985.6</v>
      </c>
      <c r="D401" s="69">
        <f>C401-C400</f>
        <v>1.400000000000091</v>
      </c>
      <c r="E401" s="69">
        <f>Sheet1!AU64</f>
        <v>987.1963200000001</v>
      </c>
      <c r="F401" s="69">
        <f>E401-E400</f>
        <v>4.089470000000233</v>
      </c>
      <c r="G401" s="69">
        <f>Sheet1!BS64</f>
        <v>987.6753177124889</v>
      </c>
      <c r="H401" s="69">
        <f>G401-G400</f>
        <v>6.140155029277707</v>
      </c>
    </row>
    <row r="402" spans="1:8" ht="12.75">
      <c r="A402" s="69">
        <f>Sheet1!B64</f>
        <v>987.7666025122495</v>
      </c>
      <c r="B402" s="69">
        <f>A402-A401</f>
        <v>7.778012557875968</v>
      </c>
      <c r="C402" s="69">
        <f>Sheet1!X45</f>
        <v>987.5999999999999</v>
      </c>
      <c r="D402" s="69">
        <f>C402-C401</f>
        <v>1.9999999999998863</v>
      </c>
      <c r="E402" s="69">
        <f>Sheet1!AW45</f>
        <v>987.4557</v>
      </c>
      <c r="F402" s="69">
        <f>E402-E401</f>
        <v>0.25937999999985095</v>
      </c>
      <c r="G402" s="69">
        <f>Sheet1!BU45</f>
        <v>988.6085322499794</v>
      </c>
      <c r="H402" s="69">
        <f>G402-G401</f>
        <v>0.9332145374904712</v>
      </c>
    </row>
    <row r="403" spans="1:8" ht="12.75">
      <c r="A403" s="69">
        <f>Sheet1!I33</f>
        <v>988.8826707386102</v>
      </c>
      <c r="B403" s="69">
        <f>A403-A402</f>
        <v>1.1160682263606532</v>
      </c>
      <c r="C403" s="69">
        <f>Sheet1!AC33</f>
        <v>987.5999999999999</v>
      </c>
      <c r="D403" s="69">
        <f>C403-C402</f>
        <v>0</v>
      </c>
      <c r="E403" s="69">
        <f>Sheet1!BB33</f>
        <v>987.4557</v>
      </c>
      <c r="F403" s="69">
        <f>E403-E402</f>
        <v>0</v>
      </c>
      <c r="G403" s="69">
        <f>Sheet1!BZ33</f>
        <v>988.6085322499794</v>
      </c>
      <c r="H403" s="69">
        <f>G403-G402</f>
        <v>0</v>
      </c>
    </row>
    <row r="404" spans="1:8" ht="12.75">
      <c r="A404" s="69">
        <f>Sheet1!D45</f>
        <v>988.8826707386103</v>
      </c>
      <c r="B404" s="69">
        <f>A404-A403</f>
        <v>0</v>
      </c>
      <c r="C404" s="69">
        <f>Sheet1!AH26</f>
        <v>990</v>
      </c>
      <c r="D404" s="69">
        <f>C404-C403</f>
        <v>2.400000000000091</v>
      </c>
      <c r="E404" s="69">
        <f>Sheet1!BG26</f>
        <v>990</v>
      </c>
      <c r="F404" s="69">
        <f>E404-E403</f>
        <v>2.544300000000021</v>
      </c>
      <c r="G404" s="69">
        <f>Sheet1!CE26</f>
        <v>990</v>
      </c>
      <c r="H404" s="69">
        <f>G404-G403</f>
        <v>1.391467750020638</v>
      </c>
    </row>
    <row r="405" spans="1:8" ht="12.75">
      <c r="A405" s="69">
        <f>Sheet1!N26</f>
        <v>990</v>
      </c>
      <c r="B405" s="69">
        <f>A405-A404</f>
        <v>1.1173292613897274</v>
      </c>
      <c r="C405" s="69">
        <f>Sheet1!AE31</f>
        <v>1029.7</v>
      </c>
      <c r="D405" s="69">
        <f>C405-C404</f>
        <v>39.700000000000045</v>
      </c>
      <c r="E405" s="69">
        <f>Sheet1!BD31</f>
        <v>1029.31213</v>
      </c>
      <c r="F405" s="69">
        <f>E405-E404</f>
        <v>39.312130000000025</v>
      </c>
      <c r="G405" s="69">
        <f>Sheet1!CB31</f>
        <v>1028.1948451352296</v>
      </c>
      <c r="H405" s="69">
        <f>G405-G404</f>
        <v>38.19484513522957</v>
      </c>
    </row>
    <row r="406" spans="1:8" ht="12.75">
      <c r="A406" s="69">
        <f>Sheet1!K31</f>
        <v>1027.8266877109268</v>
      </c>
      <c r="B406" s="69">
        <f>A406-A405</f>
        <v>37.82668771092676</v>
      </c>
      <c r="C406" s="69">
        <f>Sheet1!AA37</f>
        <v>1042.5</v>
      </c>
      <c r="D406" s="69">
        <f>C406-C405</f>
        <v>12.799999999999955</v>
      </c>
      <c r="E406" s="69">
        <f>Sheet1!AZ37</f>
        <v>1038.5617</v>
      </c>
      <c r="F406" s="69">
        <f>E406-E405</f>
        <v>9.249569999999949</v>
      </c>
      <c r="G406" s="69">
        <f>Sheet1!BX37</f>
        <v>1038.819636638762</v>
      </c>
      <c r="H406" s="69">
        <f>G406-G405</f>
        <v>10.624791503532379</v>
      </c>
    </row>
    <row r="407" spans="1:8" ht="12.75">
      <c r="A407" s="69">
        <f>Sheet1!G37</f>
        <v>1038.2617439498633</v>
      </c>
      <c r="B407" s="69">
        <f>A407-A406</f>
        <v>10.435056238936568</v>
      </c>
      <c r="C407" s="69">
        <f>Sheet1!AJ25</f>
        <v>1042.5</v>
      </c>
      <c r="D407" s="69">
        <f>C407-C406</f>
        <v>0</v>
      </c>
      <c r="E407" s="69">
        <f>Sheet1!BI25</f>
        <v>1038.5617</v>
      </c>
      <c r="F407" s="69">
        <f>E407-E406</f>
        <v>0</v>
      </c>
      <c r="G407" s="69">
        <f>Sheet1!CG25</f>
        <v>1038.819636638762</v>
      </c>
      <c r="H407" s="69">
        <f>G407-G406</f>
        <v>0</v>
      </c>
    </row>
    <row r="408" spans="1:8" ht="12.75">
      <c r="A408" s="69">
        <f>Sheet1!P25</f>
        <v>1038.2617439498633</v>
      </c>
      <c r="B408" s="69">
        <f>A408-A407</f>
        <v>0</v>
      </c>
      <c r="C408" s="69">
        <f>Sheet1!V65</f>
        <v>1052</v>
      </c>
      <c r="D408" s="69">
        <f>C408-C407</f>
        <v>9.5</v>
      </c>
      <c r="E408" s="69">
        <f>Sheet1!BG27</f>
        <v>1051.29486</v>
      </c>
      <c r="F408" s="69">
        <f>E408-E407</f>
        <v>12.733159999999998</v>
      </c>
      <c r="G408" s="69">
        <f>Sheet1!BS65</f>
        <v>1048.5050152426033</v>
      </c>
      <c r="H408" s="69">
        <f>G408-G407</f>
        <v>9.6853786038414</v>
      </c>
    </row>
    <row r="409" spans="1:8" ht="12.75">
      <c r="A409" s="69">
        <f>Sheet1!B65</f>
        <v>1046.5022612023959</v>
      </c>
      <c r="B409" s="69">
        <f>A409-A408</f>
        <v>8.240517252532527</v>
      </c>
      <c r="C409" s="69">
        <f>Sheet1!X46</f>
        <v>1055.4</v>
      </c>
      <c r="D409" s="69">
        <f>C409-C408</f>
        <v>3.400000000000091</v>
      </c>
      <c r="E409" s="69">
        <f>Sheet1!AW46</f>
        <v>1051.32192</v>
      </c>
      <c r="F409" s="69">
        <f>E409-E408</f>
        <v>0.027060000000119544</v>
      </c>
      <c r="G409" s="69">
        <f>Sheet1!BU46</f>
        <v>1048.5867803878812</v>
      </c>
      <c r="H409" s="69">
        <f>G409-G408</f>
        <v>0.08176514527781364</v>
      </c>
    </row>
    <row r="410" spans="1:8" ht="12.75">
      <c r="A410" s="69">
        <f>Sheet1!I34</f>
        <v>1047.6846942990119</v>
      </c>
      <c r="B410" s="69">
        <f>A410-A409</f>
        <v>1.1824330966160232</v>
      </c>
      <c r="C410" s="69">
        <f>Sheet1!AC34</f>
        <v>1055.4</v>
      </c>
      <c r="D410" s="69">
        <f>C410-C409</f>
        <v>0</v>
      </c>
      <c r="E410" s="69">
        <f>Sheet1!BB34</f>
        <v>1051.32192</v>
      </c>
      <c r="F410" s="69">
        <f>E410-E409</f>
        <v>0</v>
      </c>
      <c r="G410" s="69">
        <f>Sheet1!BZ34</f>
        <v>1048.5867803878812</v>
      </c>
      <c r="H410" s="69">
        <f>G410-G409</f>
        <v>0</v>
      </c>
    </row>
    <row r="411" spans="1:8" ht="12.75">
      <c r="A411" s="69">
        <f>Sheet1!D46</f>
        <v>1047.684694299012</v>
      </c>
      <c r="B411" s="69">
        <f>A411-A410</f>
        <v>0</v>
      </c>
      <c r="C411" s="69">
        <f>Sheet1!AH27</f>
        <v>1057.5</v>
      </c>
      <c r="D411" s="69">
        <f>C411-C410</f>
        <v>2.099999999999909</v>
      </c>
      <c r="E411" s="69">
        <f>Sheet1!AU65</f>
        <v>1051.3491999999999</v>
      </c>
      <c r="F411" s="69">
        <f>E411-E410</f>
        <v>0.02727999999979147</v>
      </c>
      <c r="G411" s="69">
        <f>Sheet1!CE27</f>
        <v>1050.3174452930268</v>
      </c>
      <c r="H411" s="69">
        <f>G411-G410</f>
        <v>1.7306649051456588</v>
      </c>
    </row>
    <row r="412" spans="1:8" ht="12.75">
      <c r="A412" s="69">
        <f>Sheet1!N27</f>
        <v>1048.8684634157023</v>
      </c>
      <c r="B412" s="69">
        <f>A412-A411</f>
        <v>1.1837691166902005</v>
      </c>
      <c r="C412" s="69">
        <f>Sheet1!AA38</f>
        <v>1100</v>
      </c>
      <c r="D412" s="69">
        <f>C412-C411</f>
        <v>42.5</v>
      </c>
      <c r="E412" s="69">
        <f>Sheet1!BD32</f>
        <v>1090.5178899999999</v>
      </c>
      <c r="F412" s="69">
        <f>E412-E411</f>
        <v>39.16868999999997</v>
      </c>
      <c r="G412" s="69">
        <f>Sheet1!CB32</f>
        <v>1089.8128076624314</v>
      </c>
      <c r="H412" s="69">
        <f>G412-G411</f>
        <v>39.495362369404575</v>
      </c>
    </row>
    <row r="413" spans="1:8" ht="12.75">
      <c r="A413" s="69">
        <f>Sheet1!K32</f>
        <v>1088.9444430272833</v>
      </c>
      <c r="B413" s="69">
        <f>A413-A412</f>
        <v>40.07597961158103</v>
      </c>
      <c r="C413" s="69">
        <f>Sheet1!AJ26</f>
        <v>1100</v>
      </c>
      <c r="D413" s="69">
        <f>C413-C412</f>
        <v>0</v>
      </c>
      <c r="E413" s="69">
        <f>Sheet1!AZ38</f>
        <v>1100</v>
      </c>
      <c r="F413" s="69">
        <f>E413-E412</f>
        <v>9.482110000000148</v>
      </c>
      <c r="G413" s="69">
        <f>Sheet1!BX38</f>
        <v>1100</v>
      </c>
      <c r="H413" s="69">
        <f>G413-G412</f>
        <v>10.187192337568604</v>
      </c>
    </row>
    <row r="414" spans="1:8" ht="12.75">
      <c r="A414" s="69">
        <f>Sheet1!P26</f>
        <v>1100</v>
      </c>
      <c r="B414" s="69">
        <f>A414-A413</f>
        <v>11.055556972716658</v>
      </c>
      <c r="C414" s="69">
        <f>Sheet1!AE32</f>
        <v>1101.1000000000001</v>
      </c>
      <c r="D414" s="69">
        <f>C414-C413</f>
        <v>1.1000000000001364</v>
      </c>
      <c r="E414" s="69">
        <f>Sheet1!BI26</f>
        <v>1100</v>
      </c>
      <c r="F414" s="69">
        <f>E414-E413</f>
        <v>0</v>
      </c>
      <c r="G414" s="69">
        <f>Sheet1!CG26</f>
        <v>1100</v>
      </c>
      <c r="H414" s="69">
        <f>G414-G413</f>
        <v>0</v>
      </c>
    </row>
    <row r="415" spans="1:8" ht="12.75">
      <c r="A415" s="69">
        <f>Sheet1!G38</f>
        <v>1100.0000000000005</v>
      </c>
      <c r="B415" s="69">
        <f>A415-A414</f>
        <v>0</v>
      </c>
      <c r="C415" s="69">
        <f>Sheet1!AH28</f>
        <v>1108.8</v>
      </c>
      <c r="D415" s="69">
        <f>C415-C414</f>
        <v>7.699999999999818</v>
      </c>
      <c r="E415" s="69">
        <f>Sheet1!AW47</f>
        <v>1107.42192</v>
      </c>
      <c r="F415" s="69">
        <f>E415-E414</f>
        <v>7.42192</v>
      </c>
      <c r="G415" s="69">
        <f>Sheet1!BS66</f>
        <v>1108.0390775102842</v>
      </c>
      <c r="H415" s="69">
        <f>G415-G414</f>
        <v>8.039077510284187</v>
      </c>
    </row>
    <row r="416" spans="1:8" ht="12.75">
      <c r="A416" s="69">
        <f>Sheet1!B66</f>
        <v>1108.73052390749</v>
      </c>
      <c r="B416" s="69">
        <f>A416-A415</f>
        <v>8.730523907489442</v>
      </c>
      <c r="C416" s="69">
        <f>Sheet1!V66</f>
        <v>1124.8</v>
      </c>
      <c r="D416" s="69">
        <f>C416-C415</f>
        <v>16</v>
      </c>
      <c r="E416" s="69">
        <f>Sheet1!BB35</f>
        <v>1107.42192</v>
      </c>
      <c r="F416" s="69">
        <f>E416-E415</f>
        <v>0</v>
      </c>
      <c r="G416" s="69">
        <f>Sheet1!BU47</f>
        <v>1108.0934818195742</v>
      </c>
      <c r="H416" s="69">
        <f>G416-G415</f>
        <v>0.05440430929002105</v>
      </c>
    </row>
    <row r="417" spans="1:8" ht="12.75">
      <c r="A417" s="69">
        <f>Sheet1!I35</f>
        <v>1109.9832681349035</v>
      </c>
      <c r="B417" s="69">
        <f>A417-A416</f>
        <v>1.2527442274135865</v>
      </c>
      <c r="C417" s="69">
        <f>Sheet1!X47</f>
        <v>1127.4</v>
      </c>
      <c r="D417" s="69">
        <f>C417-C416</f>
        <v>2.6000000000001364</v>
      </c>
      <c r="E417" s="69">
        <f>Sheet1!AU66</f>
        <v>1107.7704</v>
      </c>
      <c r="F417" s="69">
        <f>E417-E416</f>
        <v>0.3484800000001087</v>
      </c>
      <c r="G417" s="69">
        <f>Sheet1!BZ35</f>
        <v>1108.0934818195742</v>
      </c>
      <c r="H417" s="69">
        <f>G417-G416</f>
        <v>0</v>
      </c>
    </row>
    <row r="418" spans="1:8" ht="12.75">
      <c r="A418" s="69">
        <f>Sheet1!D47</f>
        <v>1109.9832681349037</v>
      </c>
      <c r="B418" s="69">
        <f>A418-A417</f>
        <v>0</v>
      </c>
      <c r="C418" s="69">
        <f>Sheet1!AC35</f>
        <v>1127.4</v>
      </c>
      <c r="D418" s="69">
        <f>C418-C417</f>
        <v>0</v>
      </c>
      <c r="E418" s="69">
        <f>Sheet1!BG28</f>
        <v>1110.5958600000001</v>
      </c>
      <c r="F418" s="69">
        <f>E418-E417</f>
        <v>2.825460000000021</v>
      </c>
      <c r="G418" s="69">
        <f>Sheet1!CE28</f>
        <v>1111.13473242655</v>
      </c>
      <c r="H418" s="69">
        <f>G418-G417</f>
        <v>3.0412506069758365</v>
      </c>
    </row>
    <row r="419" spans="1:8" ht="12.75">
      <c r="A419" s="69">
        <f>Sheet1!N28</f>
        <v>1111.2374278262794</v>
      </c>
      <c r="B419" s="69">
        <f>A419-A418</f>
        <v>1.254159691375662</v>
      </c>
      <c r="C419" s="69">
        <f>Sheet1!AE33</f>
        <v>1152.2</v>
      </c>
      <c r="D419" s="69">
        <f>C419-C418</f>
        <v>24.799999999999955</v>
      </c>
      <c r="E419" s="69">
        <f>Sheet1!BD33</f>
        <v>1152.0316500000001</v>
      </c>
      <c r="F419" s="69">
        <f>E419-E418</f>
        <v>41.43579</v>
      </c>
      <c r="G419" s="69">
        <f>Sheet1!CB33</f>
        <v>1153.376620958309</v>
      </c>
      <c r="H419" s="69">
        <f>G419-G418</f>
        <v>42.24188853175906</v>
      </c>
    </row>
    <row r="420" spans="1:8" ht="12.75">
      <c r="A420" s="69">
        <f>Sheet1!K33</f>
        <v>1153.696449195045</v>
      </c>
      <c r="B420" s="69">
        <f>A420-A419</f>
        <v>42.45902136876566</v>
      </c>
      <c r="C420" s="69">
        <f>Sheet1!AA39</f>
        <v>1175</v>
      </c>
      <c r="D420" s="69">
        <f>C420-C419</f>
        <v>22.799999999999955</v>
      </c>
      <c r="E420" s="69">
        <f>Sheet1!AZ39</f>
        <v>1168.1054</v>
      </c>
      <c r="F420" s="69">
        <f>E420-E419</f>
        <v>16.07374999999979</v>
      </c>
      <c r="G420" s="69">
        <f>Sheet1!BX39</f>
        <v>1167.0193836589187</v>
      </c>
      <c r="H420" s="69">
        <f>G420-G419</f>
        <v>13.642762700609637</v>
      </c>
    </row>
    <row r="421" spans="1:8" ht="12.75">
      <c r="A421" s="69">
        <f>Sheet1!P27</f>
        <v>1165.4094037952248</v>
      </c>
      <c r="B421" s="69">
        <f>A421-A420</f>
        <v>11.712954600179728</v>
      </c>
      <c r="C421" s="69">
        <f>Sheet1!AJ27</f>
        <v>1175</v>
      </c>
      <c r="D421" s="69">
        <f>C421-C420</f>
        <v>0</v>
      </c>
      <c r="E421" s="69">
        <f>Sheet1!BI27</f>
        <v>1168.1054</v>
      </c>
      <c r="F421" s="69">
        <f>E421-E420</f>
        <v>0</v>
      </c>
      <c r="G421" s="69">
        <f>Sheet1!CG27</f>
        <v>1167.0193836589187</v>
      </c>
      <c r="H421" s="69">
        <f>G421-G420</f>
        <v>0</v>
      </c>
    </row>
    <row r="422" spans="1:8" ht="12.75">
      <c r="A422" s="69">
        <f>Sheet1!G39</f>
        <v>1165.4094037952252</v>
      </c>
      <c r="B422" s="69">
        <f>A422-A421</f>
        <v>0</v>
      </c>
      <c r="C422" s="69">
        <f>Sheet1!V67</f>
        <v>1176.8</v>
      </c>
      <c r="D422" s="69">
        <f>C422-C421</f>
        <v>1.7999999999999545</v>
      </c>
      <c r="E422" s="69">
        <f>Sheet1!AU67</f>
        <v>1176.35672</v>
      </c>
      <c r="F422" s="69">
        <f>E422-E421</f>
        <v>8.251320000000078</v>
      </c>
      <c r="G422" s="69">
        <f>Sheet1!BS67</f>
        <v>1175.079823011691</v>
      </c>
      <c r="H422" s="69">
        <f>G422-G421</f>
        <v>8.060439352772164</v>
      </c>
    </row>
    <row r="423" spans="1:8" ht="12.75">
      <c r="A423" s="69">
        <f>Sheet1!B67</f>
        <v>1174.6590716696319</v>
      </c>
      <c r="B423" s="69">
        <f>A423-A422</f>
        <v>9.249667874406668</v>
      </c>
      <c r="C423" s="69">
        <f>Sheet1!X48</f>
        <v>1178.4</v>
      </c>
      <c r="D423" s="69">
        <f>C423-C422</f>
        <v>1.6000000000001364</v>
      </c>
      <c r="E423" s="69">
        <f>Sheet1!AW48</f>
        <v>1179.72822</v>
      </c>
      <c r="F423" s="69">
        <f>E423-E422</f>
        <v>3.371499999999969</v>
      </c>
      <c r="G423" s="69">
        <f>Sheet1!BU48</f>
        <v>1177.8421952198532</v>
      </c>
      <c r="H423" s="69">
        <f>G423-G422</f>
        <v>2.7623722081623328</v>
      </c>
    </row>
    <row r="424" spans="1:8" ht="12.75">
      <c r="A424" s="69">
        <f>Sheet1!D48</f>
        <v>1175.9863079452484</v>
      </c>
      <c r="B424" s="69">
        <f>A424-A423</f>
        <v>1.3272362756165421</v>
      </c>
      <c r="C424" s="69">
        <f>Sheet1!AC36</f>
        <v>1178.4</v>
      </c>
      <c r="D424" s="69">
        <f>C424-C423</f>
        <v>0</v>
      </c>
      <c r="E424" s="69">
        <f>Sheet1!BB36</f>
        <v>1179.72822</v>
      </c>
      <c r="F424" s="69">
        <f>E424-E423</f>
        <v>0</v>
      </c>
      <c r="G424" s="69">
        <f>Sheet1!BZ36</f>
        <v>1177.8421952198532</v>
      </c>
      <c r="H424" s="69">
        <f>G424-G423</f>
        <v>0</v>
      </c>
    </row>
    <row r="425" spans="1:8" ht="12.75">
      <c r="A425" s="69">
        <f>Sheet1!I36</f>
        <v>1175.9863079452484</v>
      </c>
      <c r="B425" s="69">
        <f>A425-A424</f>
        <v>0</v>
      </c>
      <c r="C425" s="69">
        <f>Sheet1!AH29</f>
        <v>1183.5</v>
      </c>
      <c r="D425" s="69">
        <f>C425-C424</f>
        <v>5.099999999999909</v>
      </c>
      <c r="E425" s="69">
        <f>Sheet1!BG29</f>
        <v>1182.76785</v>
      </c>
      <c r="F425" s="69">
        <f>E425-E424</f>
        <v>3.0396299999999883</v>
      </c>
      <c r="G425" s="69">
        <f>Sheet1!CE29</f>
        <v>1179.5681421479287</v>
      </c>
      <c r="H425" s="69">
        <f>G425-G424</f>
        <v>1.725946928075473</v>
      </c>
    </row>
    <row r="426" spans="1:8" ht="12.75">
      <c r="A426" s="69">
        <f>Sheet1!N29</f>
        <v>1177.315043852694</v>
      </c>
      <c r="B426" s="69">
        <f>A426-A425</f>
        <v>1.3287359074456617</v>
      </c>
      <c r="C426" s="69">
        <f>Sheet1!AE34</f>
        <v>1231.3</v>
      </c>
      <c r="D426" s="69">
        <f>C426-C425</f>
        <v>47.799999999999955</v>
      </c>
      <c r="E426" s="69">
        <f>Sheet1!BD34</f>
        <v>1226.5422400000002</v>
      </c>
      <c r="F426" s="69">
        <f>E426-E425</f>
        <v>43.77439000000027</v>
      </c>
      <c r="G426" s="69">
        <f>Sheet1!CB34</f>
        <v>1223.3512437858612</v>
      </c>
      <c r="H426" s="69">
        <f>G426-G425</f>
        <v>43.78310163793253</v>
      </c>
    </row>
    <row r="427" spans="1:8" ht="12.75">
      <c r="A427" s="69">
        <f>Sheet1!K34</f>
        <v>1222.298810015514</v>
      </c>
      <c r="B427" s="69">
        <f>A427-A426</f>
        <v>44.98376616281985</v>
      </c>
      <c r="C427" s="69">
        <f>Sheet1!AA40</f>
        <v>1232</v>
      </c>
      <c r="D427" s="69">
        <f>C427-C426</f>
        <v>0.7000000000000455</v>
      </c>
      <c r="E427" s="69">
        <f>Sheet1!AZ40</f>
        <v>1233.9954000000002</v>
      </c>
      <c r="F427" s="69">
        <f>E427-E426</f>
        <v>7.453160000000025</v>
      </c>
      <c r="G427" s="69">
        <f>Sheet1!BX40</f>
        <v>1234.594147140611</v>
      </c>
      <c r="H427" s="69">
        <f>G427-G426</f>
        <v>11.242903354749842</v>
      </c>
    </row>
    <row r="428" spans="1:8" ht="12.75">
      <c r="A428" s="69">
        <f>Sheet1!P28</f>
        <v>1234.7082531403103</v>
      </c>
      <c r="B428" s="69">
        <f>A428-A427</f>
        <v>12.409443124796326</v>
      </c>
      <c r="C428" s="69">
        <f>Sheet1!AJ28</f>
        <v>1232</v>
      </c>
      <c r="D428" s="69">
        <f>C428-C427</f>
        <v>0</v>
      </c>
      <c r="E428" s="69">
        <f>Sheet1!BI28</f>
        <v>1233.9954000000002</v>
      </c>
      <c r="F428" s="69">
        <f>E428-E427</f>
        <v>0</v>
      </c>
      <c r="G428" s="69">
        <f>Sheet1!CG28</f>
        <v>1234.594147140611</v>
      </c>
      <c r="H428" s="69">
        <f>G428-G427</f>
        <v>0</v>
      </c>
    </row>
    <row r="429" spans="1:8" ht="12.75">
      <c r="A429" s="69">
        <f>Sheet1!G40</f>
        <v>1234.7082531403107</v>
      </c>
      <c r="B429" s="69">
        <f>A429-A428</f>
        <v>0</v>
      </c>
      <c r="C429" s="69">
        <f>Sheet1!X49</f>
        <v>1251</v>
      </c>
      <c r="D429" s="69">
        <f>C429-C428</f>
        <v>19</v>
      </c>
      <c r="E429" s="69">
        <f>Sheet1!BG30</f>
        <v>1246.2417</v>
      </c>
      <c r="F429" s="69">
        <f>E429-E428</f>
        <v>12.246299999999792</v>
      </c>
      <c r="G429" s="69">
        <f>Sheet1!BS68</f>
        <v>1245.5003516142074</v>
      </c>
      <c r="H429" s="69">
        <f>G429-G428</f>
        <v>10.90620447359629</v>
      </c>
    </row>
    <row r="430" spans="1:8" ht="12.75">
      <c r="A430" s="69">
        <f>Sheet1!B68</f>
        <v>1244.5079348883255</v>
      </c>
      <c r="B430" s="69">
        <f>A430-A429</f>
        <v>9.799681748014791</v>
      </c>
      <c r="C430" s="69">
        <f>Sheet1!AC37</f>
        <v>1251</v>
      </c>
      <c r="D430" s="69">
        <f>C430-C429</f>
        <v>0</v>
      </c>
      <c r="E430" s="69">
        <f>Sheet1!AW49</f>
        <v>1246.2740399999998</v>
      </c>
      <c r="F430" s="69">
        <f>E430-E429</f>
        <v>0.032339999999749125</v>
      </c>
      <c r="G430" s="69">
        <f>Sheet1!BU49</f>
        <v>1246.5835639665145</v>
      </c>
      <c r="H430" s="69">
        <f>G430-G429</f>
        <v>1.0832123523071004</v>
      </c>
    </row>
    <row r="431" spans="1:8" ht="12.75">
      <c r="A431" s="69">
        <f>Sheet1!I37</f>
        <v>1245.914092739836</v>
      </c>
      <c r="B431" s="69">
        <f>A431-A430</f>
        <v>1.406157851510443</v>
      </c>
      <c r="C431" s="69">
        <f>Sheet1!V68</f>
        <v>1258.4</v>
      </c>
      <c r="D431" s="69">
        <f>C431-C430</f>
        <v>7.400000000000091</v>
      </c>
      <c r="E431" s="69">
        <f>Sheet1!BB37</f>
        <v>1246.2740399999998</v>
      </c>
      <c r="F431" s="69">
        <f>E431-E430</f>
        <v>0</v>
      </c>
      <c r="G431" s="69">
        <f>Sheet1!BZ37</f>
        <v>1246.5835639665145</v>
      </c>
      <c r="H431" s="69">
        <f>G431-G430</f>
        <v>0</v>
      </c>
    </row>
    <row r="432" spans="1:8" ht="12.75">
      <c r="A432" s="69">
        <f>Sheet1!D49</f>
        <v>1245.9140927398362</v>
      </c>
      <c r="B432" s="69">
        <f>A432-A431</f>
        <v>0</v>
      </c>
      <c r="C432" s="69">
        <f>Sheet1!AH30</f>
        <v>1265.3999999999999</v>
      </c>
      <c r="D432" s="69">
        <f>C432-C431</f>
        <v>6.999999999999773</v>
      </c>
      <c r="E432" s="69">
        <f>Sheet1!AU68</f>
        <v>1246.3061599999999</v>
      </c>
      <c r="F432" s="69">
        <f>E432-E431</f>
        <v>0.0321200000000772</v>
      </c>
      <c r="G432" s="69">
        <f>Sheet1!CE30</f>
        <v>1246.5439621990697</v>
      </c>
      <c r="H432" s="69">
        <f>G432-G431</f>
        <v>-0.039601767444764846</v>
      </c>
    </row>
    <row r="433" spans="1:8" ht="12.75">
      <c r="A433" s="69">
        <f>Sheet1!N30</f>
        <v>1247.3218393959246</v>
      </c>
      <c r="B433" s="69">
        <f>A433-A432</f>
        <v>1.4077466560884204</v>
      </c>
      <c r="C433" s="69">
        <f>Sheet1!AA41</f>
        <v>1315</v>
      </c>
      <c r="D433" s="69">
        <f>C433-C432</f>
        <v>49.600000000000136</v>
      </c>
      <c r="E433" s="69">
        <f>Sheet1!BD35</f>
        <v>1291.99224</v>
      </c>
      <c r="F433" s="69">
        <f>E433-E432</f>
        <v>45.686080000000175</v>
      </c>
      <c r="G433" s="69">
        <f>Sheet1!CB35</f>
        <v>1292.7757287895033</v>
      </c>
      <c r="H433" s="69">
        <f>G433-G432</f>
        <v>46.23176659043361</v>
      </c>
    </row>
    <row r="434" spans="1:8" ht="12.75">
      <c r="A434" s="69">
        <f>Sheet1!K35</f>
        <v>1294.9804794907209</v>
      </c>
      <c r="B434" s="69">
        <f>A434-A433</f>
        <v>47.65864009479628</v>
      </c>
      <c r="C434" s="69">
        <f>Sheet1!AJ29</f>
        <v>1315</v>
      </c>
      <c r="D434" s="69">
        <f>C434-C433</f>
        <v>0</v>
      </c>
      <c r="E434" s="69">
        <f>Sheet1!AZ41</f>
        <v>1314.1864999999998</v>
      </c>
      <c r="F434" s="69">
        <f>E434-E433</f>
        <v>22.19425999999976</v>
      </c>
      <c r="G434" s="69">
        <f>Sheet1!BX41</f>
        <v>1310.631269053254</v>
      </c>
      <c r="H434" s="69">
        <f>G434-G433</f>
        <v>17.855540263750754</v>
      </c>
    </row>
    <row r="435" spans="1:8" ht="12.75">
      <c r="A435" s="69">
        <f>Sheet1!P29</f>
        <v>1308.1278265029935</v>
      </c>
      <c r="B435" s="69">
        <f>A435-A434</f>
        <v>13.147347012272576</v>
      </c>
      <c r="C435" s="69">
        <f>Sheet1!AE35</f>
        <v>1315.3</v>
      </c>
      <c r="D435" s="69">
        <f>C435-C434</f>
        <v>0.2999999999999545</v>
      </c>
      <c r="E435" s="69">
        <f>Sheet1!BI29</f>
        <v>1314.1864999999998</v>
      </c>
      <c r="F435" s="69">
        <f>E435-E434</f>
        <v>0</v>
      </c>
      <c r="G435" s="69">
        <f>Sheet1!CG29</f>
        <v>1310.631269053254</v>
      </c>
      <c r="H435" s="69">
        <f>G435-G434</f>
        <v>0</v>
      </c>
    </row>
    <row r="436" spans="1:8" ht="12.75">
      <c r="A436" s="69">
        <f>Sheet1!G41</f>
        <v>1308.1278265029937</v>
      </c>
      <c r="B436" s="69">
        <f>A436-A435</f>
        <v>0</v>
      </c>
      <c r="C436" s="69">
        <f>Sheet1!V69</f>
        <v>1316.8</v>
      </c>
      <c r="D436" s="69">
        <f>C436-C435</f>
        <v>1.5</v>
      </c>
      <c r="E436" s="69">
        <f>Sheet1!AU69</f>
        <v>1316.6076</v>
      </c>
      <c r="F436" s="69">
        <f>E436-E435</f>
        <v>2.4211000000002514</v>
      </c>
      <c r="G436" s="69">
        <f>Sheet1!BS69</f>
        <v>1318.144709666639</v>
      </c>
      <c r="H436" s="69">
        <f>G436-G435</f>
        <v>7.513440613385001</v>
      </c>
    </row>
    <row r="437" spans="1:8" ht="12.75">
      <c r="A437" s="69">
        <f>Sheet1!B69</f>
        <v>1318.5102276514817</v>
      </c>
      <c r="B437" s="69">
        <f>A437-A436</f>
        <v>10.382401148488043</v>
      </c>
      <c r="C437" s="69">
        <f>Sheet1!X50</f>
        <v>1320</v>
      </c>
      <c r="D437" s="69">
        <f>C437-C436</f>
        <v>3.2000000000000455</v>
      </c>
      <c r="E437" s="69">
        <f>Sheet1!AW50</f>
        <v>1320</v>
      </c>
      <c r="F437" s="69">
        <f>E437-E436</f>
        <v>3.3923999999999523</v>
      </c>
      <c r="G437" s="69">
        <f>Sheet1!BU50</f>
        <v>1320</v>
      </c>
      <c r="H437" s="69">
        <f>G437-G436</f>
        <v>1.8552903333609265</v>
      </c>
    </row>
    <row r="438" spans="1:8" ht="12.75">
      <c r="A438" s="69">
        <f>Sheet1!I38</f>
        <v>1320.0000000000005</v>
      </c>
      <c r="B438" s="69">
        <f>A438-A437</f>
        <v>1.489772348518727</v>
      </c>
      <c r="C438" s="69">
        <f>Sheet1!AC38</f>
        <v>1320</v>
      </c>
      <c r="D438" s="69">
        <f>C438-C437</f>
        <v>0</v>
      </c>
      <c r="E438" s="69">
        <f>Sheet1!BB38</f>
        <v>1320</v>
      </c>
      <c r="F438" s="69">
        <f>E438-E437</f>
        <v>0</v>
      </c>
      <c r="G438" s="69">
        <f>Sheet1!BZ38</f>
        <v>1320</v>
      </c>
      <c r="H438" s="69">
        <f>G438-G437</f>
        <v>0</v>
      </c>
    </row>
    <row r="439" spans="1:8" ht="12.75">
      <c r="A439" s="69">
        <f>Sheet1!D50</f>
        <v>1320.0000000000007</v>
      </c>
      <c r="B439" s="69">
        <f>A439-A438</f>
        <v>0</v>
      </c>
      <c r="C439" s="69">
        <f>Sheet1!AH31</f>
        <v>1323.8999999999999</v>
      </c>
      <c r="D439" s="69">
        <f>C439-C438</f>
        <v>3.8999999999998636</v>
      </c>
      <c r="E439" s="69">
        <f>Sheet1!BG31</f>
        <v>1323.40131</v>
      </c>
      <c r="F439" s="69">
        <f>E439-E438</f>
        <v>3.4013099999999667</v>
      </c>
      <c r="G439" s="69">
        <f>Sheet1!CE31</f>
        <v>1321.9648008881522</v>
      </c>
      <c r="H439" s="69">
        <f>G439-G438</f>
        <v>1.96480088815224</v>
      </c>
    </row>
    <row r="440" spans="1:8" ht="12.75">
      <c r="A440" s="69">
        <f>Sheet1!N31</f>
        <v>1321.4914556283343</v>
      </c>
      <c r="B440" s="69">
        <f>A440-A439</f>
        <v>1.491455628333597</v>
      </c>
      <c r="C440" s="69">
        <f>Sheet1!AE36</f>
        <v>1374.8</v>
      </c>
      <c r="D440" s="69">
        <f>C440-C439</f>
        <v>50.90000000000009</v>
      </c>
      <c r="E440" s="69">
        <f>Sheet1!BD36</f>
        <v>1376.3495899999998</v>
      </c>
      <c r="F440" s="69">
        <f>E440-E439</f>
        <v>52.94827999999984</v>
      </c>
      <c r="G440" s="69">
        <f>Sheet1!CB36</f>
        <v>1374.1492277564955</v>
      </c>
      <c r="H440" s="69">
        <f>G440-G439</f>
        <v>52.18442686834328</v>
      </c>
    </row>
    <row r="441" spans="1:8" ht="12.75">
      <c r="A441" s="69">
        <f>Sheet1!K36</f>
        <v>1371.984025936123</v>
      </c>
      <c r="B441" s="69">
        <f>A441-A440</f>
        <v>50.49257030778881</v>
      </c>
      <c r="C441" s="69">
        <f>Sheet1!AA42</f>
        <v>1406</v>
      </c>
      <c r="D441" s="69">
        <f>C441-C440</f>
        <v>31.200000000000045</v>
      </c>
      <c r="E441" s="69">
        <f>Sheet1!AZ42</f>
        <v>1384.7130000000002</v>
      </c>
      <c r="F441" s="69">
        <f>E441-E440</f>
        <v>8.363410000000385</v>
      </c>
      <c r="G441" s="69">
        <f>Sheet1!BX42</f>
        <v>1385.0488468878552</v>
      </c>
      <c r="H441" s="69">
        <f>G441-G440</f>
        <v>10.899619131359714</v>
      </c>
    </row>
    <row r="442" spans="1:8" ht="12.75">
      <c r="A442" s="69">
        <f>Sheet1!P30</f>
        <v>1385.9131548843607</v>
      </c>
      <c r="B442" s="69">
        <f>A442-A441</f>
        <v>13.929128948237576</v>
      </c>
      <c r="C442" s="69">
        <f>Sheet1!AJ30</f>
        <v>1406</v>
      </c>
      <c r="D442" s="69">
        <f>C442-C441</f>
        <v>0</v>
      </c>
      <c r="E442" s="69">
        <f>Sheet1!BI30</f>
        <v>1384.7130000000002</v>
      </c>
      <c r="F442" s="69">
        <f>E442-E441</f>
        <v>0</v>
      </c>
      <c r="G442" s="69">
        <f>Sheet1!CG30</f>
        <v>1385.0488468878552</v>
      </c>
      <c r="H442" s="69">
        <f>G442-G441</f>
        <v>0</v>
      </c>
    </row>
    <row r="443" spans="1:8" ht="12.75">
      <c r="A443" s="69">
        <f>Sheet1!G42</f>
        <v>1385.913154884361</v>
      </c>
      <c r="B443" s="69">
        <f>A443-A442</f>
        <v>0</v>
      </c>
      <c r="C443" s="69">
        <f>Sheet1!V70</f>
        <v>1407.2</v>
      </c>
      <c r="D443" s="69">
        <f>C443-C442</f>
        <v>1.2000000000000455</v>
      </c>
      <c r="E443" s="69">
        <f>Sheet1!AW51</f>
        <v>1401.72648</v>
      </c>
      <c r="F443" s="69">
        <f>E443-E442</f>
        <v>17.013479999999845</v>
      </c>
      <c r="G443" s="69">
        <f>Sheet1!BS70</f>
        <v>1398.1157071838416</v>
      </c>
      <c r="H443" s="69">
        <f>G443-G442</f>
        <v>13.066860295986316</v>
      </c>
    </row>
    <row r="444" spans="1:8" ht="12.75">
      <c r="A444" s="69">
        <f>Sheet1!B70</f>
        <v>1396.9129257320178</v>
      </c>
      <c r="B444" s="69">
        <f>A444-A443</f>
        <v>10.999770847656919</v>
      </c>
      <c r="C444" s="69">
        <f>Sheet1!X51</f>
        <v>1410</v>
      </c>
      <c r="D444" s="69">
        <f>C444-C443</f>
        <v>2.7999999999999545</v>
      </c>
      <c r="E444" s="69">
        <f>Sheet1!BB39</f>
        <v>1401.72648</v>
      </c>
      <c r="F444" s="69">
        <f>E444-E443</f>
        <v>0</v>
      </c>
      <c r="G444" s="69">
        <f>Sheet1!BU51</f>
        <v>1400.4232603907026</v>
      </c>
      <c r="H444" s="69">
        <f>G444-G443</f>
        <v>2.30755320686103</v>
      </c>
    </row>
    <row r="445" spans="1:8" ht="12.75">
      <c r="A445" s="69">
        <f>Sheet1!D51</f>
        <v>1398.4912845542704</v>
      </c>
      <c r="B445" s="69">
        <f>A445-A444</f>
        <v>1.5783588222525395</v>
      </c>
      <c r="C445" s="69">
        <f>Sheet1!AC39</f>
        <v>1410</v>
      </c>
      <c r="D445" s="69">
        <f>C445-C444</f>
        <v>0</v>
      </c>
      <c r="E445" s="69">
        <f>Sheet1!AU70</f>
        <v>1401.7625600000001</v>
      </c>
      <c r="F445" s="69">
        <f>E445-E444</f>
        <v>0.0360800000000836</v>
      </c>
      <c r="G445" s="69">
        <f>Sheet1!BZ39</f>
        <v>1400.4232603907026</v>
      </c>
      <c r="H445" s="69">
        <f>G445-G444</f>
        <v>0</v>
      </c>
    </row>
    <row r="446" spans="1:8" ht="12.75">
      <c r="A446" s="69">
        <f>Sheet1!I39</f>
        <v>1398.4912845542704</v>
      </c>
      <c r="B446" s="69">
        <f>A446-A445</f>
        <v>0</v>
      </c>
      <c r="C446" s="69">
        <f>Sheet1!AH32</f>
        <v>1415.7</v>
      </c>
      <c r="D446" s="69">
        <f>C446-C445</f>
        <v>5.7000000000000455</v>
      </c>
      <c r="E446" s="69">
        <f>Sheet1!BG32</f>
        <v>1402.0944299999999</v>
      </c>
      <c r="F446" s="69">
        <f>E446-E445</f>
        <v>0.3318699999997534</v>
      </c>
      <c r="G446" s="69">
        <f>Sheet1!CE32</f>
        <v>1401.1878955659834</v>
      </c>
      <c r="H446" s="69">
        <f>G446-G445</f>
        <v>0.7646351752807732</v>
      </c>
    </row>
    <row r="447" spans="1:8" ht="12.75">
      <c r="A447" s="69">
        <f>Sheet1!N32</f>
        <v>1400.0714267493645</v>
      </c>
      <c r="B447" s="69">
        <f>A447-A446</f>
        <v>1.5801421950941403</v>
      </c>
      <c r="C447" s="69">
        <f>Sheet1!AE37</f>
        <v>1459.5</v>
      </c>
      <c r="D447" s="69">
        <f>C447-C446</f>
        <v>43.799999999999955</v>
      </c>
      <c r="E447" s="69">
        <f>Sheet1!BD37</f>
        <v>1453.9863799999998</v>
      </c>
      <c r="F447" s="69">
        <f>E447-E446</f>
        <v>51.89194999999995</v>
      </c>
      <c r="G447" s="69">
        <f>Sheet1!CB37</f>
        <v>1454.347491294267</v>
      </c>
      <c r="H447" s="69">
        <f>G447-G446</f>
        <v>53.15959572828365</v>
      </c>
    </row>
    <row r="448" spans="1:8" ht="12.75">
      <c r="A448" s="69">
        <f>Sheet1!K37</f>
        <v>1453.5664415298086</v>
      </c>
      <c r="B448" s="69">
        <f>A448-A447</f>
        <v>53.49501478044408</v>
      </c>
      <c r="C448" s="69">
        <f>Sheet1!AA43</f>
        <v>1471</v>
      </c>
      <c r="D448" s="69">
        <f>C448-C447</f>
        <v>11.5</v>
      </c>
      <c r="E448" s="69">
        <f>Sheet1!AZ43</f>
        <v>1470.4459</v>
      </c>
      <c r="F448" s="69">
        <f>E448-E447</f>
        <v>16.45952000000011</v>
      </c>
      <c r="G448" s="69">
        <f>Sheet1!BX43</f>
        <v>1468.8497787646136</v>
      </c>
      <c r="H448" s="69">
        <f>G448-G447</f>
        <v>14.502287470346573</v>
      </c>
    </row>
    <row r="449" spans="1:8" ht="12.75">
      <c r="A449" s="69">
        <f>Sheet1!P31</f>
        <v>1468.323839587038</v>
      </c>
      <c r="B449" s="69">
        <f>A449-A448</f>
        <v>14.757398057229466</v>
      </c>
      <c r="C449" s="69">
        <f>Sheet1!AJ31</f>
        <v>1471</v>
      </c>
      <c r="D449" s="69">
        <f>C449-C448</f>
        <v>0</v>
      </c>
      <c r="E449" s="69">
        <f>Sheet1!BI31</f>
        <v>1470.4459</v>
      </c>
      <c r="F449" s="69">
        <f>E449-E448</f>
        <v>0</v>
      </c>
      <c r="G449" s="69">
        <f>Sheet1!CG31</f>
        <v>1468.8497787646136</v>
      </c>
      <c r="H449" s="69">
        <f>G449-G448</f>
        <v>0</v>
      </c>
    </row>
    <row r="450" spans="1:8" ht="12.75">
      <c r="A450" s="69">
        <f>Sheet1!G43</f>
        <v>1468.3238395870385</v>
      </c>
      <c r="B450" s="69">
        <f>A450-A449</f>
        <v>0</v>
      </c>
      <c r="C450" s="69">
        <f>Sheet1!X52</f>
        <v>1478.4</v>
      </c>
      <c r="D450" s="69">
        <f>C450-C449</f>
        <v>7.400000000000091</v>
      </c>
      <c r="E450" s="69">
        <f>Sheet1!AU71</f>
        <v>1476.56256</v>
      </c>
      <c r="F450" s="69">
        <f>E450-E449</f>
        <v>6.116660000000138</v>
      </c>
      <c r="G450" s="69">
        <f>Sheet1!BS71</f>
        <v>1477.4579757594324</v>
      </c>
      <c r="H450" s="69">
        <f>G450-G449</f>
        <v>8.608196994818854</v>
      </c>
    </row>
    <row r="451" spans="1:8" ht="12.75">
      <c r="A451" s="69">
        <f>Sheet1!B71</f>
        <v>1479.97769084654</v>
      </c>
      <c r="B451" s="69">
        <f>A451-A450</f>
        <v>11.653851259501607</v>
      </c>
      <c r="C451" s="69">
        <f>Sheet1!AC40</f>
        <v>1478.4</v>
      </c>
      <c r="D451" s="69">
        <f>C451-C450</f>
        <v>0</v>
      </c>
      <c r="E451" s="69">
        <f>Sheet1!AW52</f>
        <v>1480.7944800000002</v>
      </c>
      <c r="F451" s="69">
        <f>E451-E450</f>
        <v>4.231920000000173</v>
      </c>
      <c r="G451" s="69">
        <f>Sheet1!BU52</f>
        <v>1481.5129765687334</v>
      </c>
      <c r="H451" s="69">
        <f>G451-G450</f>
        <v>4.055000809300964</v>
      </c>
    </row>
    <row r="452" spans="1:8" ht="12.75">
      <c r="A452" s="69">
        <f>Sheet1!I40</f>
        <v>1481.649903768373</v>
      </c>
      <c r="B452" s="69">
        <f>A452-A451</f>
        <v>1.6722129218328519</v>
      </c>
      <c r="C452" s="69">
        <f>Sheet1!AH33</f>
        <v>1481.3999999999999</v>
      </c>
      <c r="D452" s="69">
        <f>C452-C451</f>
        <v>2.9999999999997726</v>
      </c>
      <c r="E452" s="69">
        <f>Sheet1!BB40</f>
        <v>1480.7944800000002</v>
      </c>
      <c r="F452" s="69">
        <f>E452-E451</f>
        <v>0</v>
      </c>
      <c r="G452" s="69">
        <f>Sheet1!BZ40</f>
        <v>1481.5129765687334</v>
      </c>
      <c r="H452" s="69">
        <f>G452-G451</f>
        <v>0</v>
      </c>
    </row>
    <row r="453" spans="1:8" ht="12.75">
      <c r="A453" s="69">
        <f>Sheet1!D52</f>
        <v>1481.6499037683732</v>
      </c>
      <c r="B453" s="69">
        <f>A453-A452</f>
        <v>0</v>
      </c>
      <c r="C453" s="69">
        <f>Sheet1!V71</f>
        <v>1503.2</v>
      </c>
      <c r="D453" s="69">
        <f>C453-C452</f>
        <v>21.800000000000182</v>
      </c>
      <c r="E453" s="69">
        <f>Sheet1!BG33</f>
        <v>1481.18355</v>
      </c>
      <c r="F453" s="69">
        <f>E453-E452</f>
        <v>0.3890699999997196</v>
      </c>
      <c r="G453" s="69">
        <f>Sheet1!CE33</f>
        <v>1482.912798374969</v>
      </c>
      <c r="H453" s="69">
        <f>G453-G452</f>
        <v>1.39982180623565</v>
      </c>
    </row>
    <row r="454" spans="1:8" ht="12.75">
      <c r="A454" s="69">
        <f>Sheet1!N33</f>
        <v>1483.3240061079152</v>
      </c>
      <c r="B454" s="69">
        <f>A454-A453</f>
        <v>1.6741023395420598</v>
      </c>
      <c r="C454" s="69">
        <f>Sheet1!AE38</f>
        <v>1540</v>
      </c>
      <c r="D454" s="69">
        <f>C454-C453</f>
        <v>36.799999999999955</v>
      </c>
      <c r="E454" s="69">
        <f>Sheet1!BD38</f>
        <v>1540</v>
      </c>
      <c r="F454" s="69">
        <f>E454-E453</f>
        <v>58.81645000000003</v>
      </c>
      <c r="G454" s="69">
        <f>Sheet1!CB38</f>
        <v>1540</v>
      </c>
      <c r="H454" s="69">
        <f>G454-G453</f>
        <v>57.08720162503096</v>
      </c>
    </row>
    <row r="455" spans="1:8" ht="12.75">
      <c r="A455" s="69">
        <f>Sheet1!K38</f>
        <v>1540.0000000000007</v>
      </c>
      <c r="B455" s="69">
        <f>A455-A454</f>
        <v>56.675993892085444</v>
      </c>
      <c r="C455" s="69">
        <f>Sheet1!V72</f>
        <v>1571.2</v>
      </c>
      <c r="D455" s="69">
        <f>C455-C454</f>
        <v>31.200000000000045</v>
      </c>
      <c r="E455" s="69">
        <f>Sheet1!AZ44</f>
        <v>1557.8826999999999</v>
      </c>
      <c r="F455" s="69">
        <f>E455-E454</f>
        <v>17.882699999999886</v>
      </c>
      <c r="G455" s="69">
        <f>Sheet1!BX44</f>
        <v>1556.8754395177593</v>
      </c>
      <c r="H455" s="69">
        <f>G455-G454</f>
        <v>16.875439517759332</v>
      </c>
    </row>
    <row r="456" spans="1:8" ht="12.75">
      <c r="A456" s="69">
        <f>Sheet1!P32</f>
        <v>1555.6349186104048</v>
      </c>
      <c r="B456" s="69">
        <f>A456-A455</f>
        <v>15.634918610404156</v>
      </c>
      <c r="C456" s="69">
        <f>Sheet1!AA44</f>
        <v>1573</v>
      </c>
      <c r="D456" s="69">
        <f>C456-C455</f>
        <v>1.7999999999999545</v>
      </c>
      <c r="E456" s="69">
        <f>Sheet1!BI32</f>
        <v>1557.8826999999999</v>
      </c>
      <c r="F456" s="69">
        <f>E456-E455</f>
        <v>0</v>
      </c>
      <c r="G456" s="69">
        <f>Sheet1!CG32</f>
        <v>1556.8754395177593</v>
      </c>
      <c r="H456" s="69">
        <f>G456-G455</f>
        <v>0</v>
      </c>
    </row>
    <row r="457" spans="1:8" ht="12.75">
      <c r="A457" s="69">
        <f>Sheet1!G44</f>
        <v>1555.6349186104053</v>
      </c>
      <c r="B457" s="69">
        <f>A457-A456</f>
        <v>0</v>
      </c>
      <c r="C457" s="69">
        <f>Sheet1!AJ32</f>
        <v>1573</v>
      </c>
      <c r="D457" s="69">
        <f>C457-C456</f>
        <v>0</v>
      </c>
      <c r="E457" s="69">
        <f>Sheet1!AU72</f>
        <v>1572.9709599999999</v>
      </c>
      <c r="F457" s="69">
        <f>E457-E456</f>
        <v>15.088259999999991</v>
      </c>
      <c r="G457" s="69">
        <f>Sheet1!BS72</f>
        <v>1570.4562602931378</v>
      </c>
      <c r="H457" s="69">
        <f>G457-G456</f>
        <v>13.58082077537847</v>
      </c>
    </row>
    <row r="458" spans="1:8" ht="12.75">
      <c r="A458" s="69">
        <f>Sheet1!B72</f>
        <v>1567.9817439269998</v>
      </c>
      <c r="B458" s="69">
        <f>A458-A457</f>
        <v>12.346825316594504</v>
      </c>
      <c r="C458" s="69">
        <f>Sheet1!X53</f>
        <v>1578</v>
      </c>
      <c r="D458" s="69">
        <f>C458-C457</f>
        <v>5</v>
      </c>
      <c r="E458" s="69">
        <f>Sheet1!BG34</f>
        <v>1576.98288</v>
      </c>
      <c r="F458" s="69">
        <f>E458-E457</f>
        <v>4.011920000000146</v>
      </c>
      <c r="G458" s="69">
        <f>Sheet1!BU53</f>
        <v>1572.757522863905</v>
      </c>
      <c r="H458" s="69">
        <f>G458-G457</f>
        <v>2.3012625707672214</v>
      </c>
    </row>
    <row r="459" spans="1:8" ht="12.75">
      <c r="A459" s="69">
        <f>Sheet1!I41</f>
        <v>1569.7533918035924</v>
      </c>
      <c r="B459" s="69">
        <f>A459-A458</f>
        <v>1.771647876592624</v>
      </c>
      <c r="C459" s="69">
        <f>Sheet1!AC41</f>
        <v>1578</v>
      </c>
      <c r="D459" s="69">
        <f>C459-C458</f>
        <v>0</v>
      </c>
      <c r="E459" s="69">
        <f>Sheet1!AW53</f>
        <v>1577.0238</v>
      </c>
      <c r="F459" s="69">
        <f>E459-E458</f>
        <v>0.04091999999991458</v>
      </c>
      <c r="G459" s="69">
        <f>Sheet1!BZ41</f>
        <v>1572.757522863905</v>
      </c>
      <c r="H459" s="69">
        <f>G459-G458</f>
        <v>0</v>
      </c>
    </row>
    <row r="460" spans="1:8" ht="12.75">
      <c r="A460" s="69">
        <f>Sheet1!D53</f>
        <v>1569.7533918035929</v>
      </c>
      <c r="B460" s="69">
        <f>A460-A459</f>
        <v>0</v>
      </c>
      <c r="C460" s="69">
        <f>Sheet1!AH34</f>
        <v>1583.1000000000001</v>
      </c>
      <c r="D460" s="69">
        <f>C460-C459</f>
        <v>5.100000000000136</v>
      </c>
      <c r="E460" s="69">
        <f>Sheet1!BB41</f>
        <v>1577.0238</v>
      </c>
      <c r="F460" s="69">
        <f>E460-E459</f>
        <v>0</v>
      </c>
      <c r="G460" s="69">
        <f>Sheet1!CE34</f>
        <v>1572.8801705818219</v>
      </c>
      <c r="H460" s="69">
        <f>G460-G459</f>
        <v>0.12264771791683415</v>
      </c>
    </row>
    <row r="461" spans="1:8" ht="12.75">
      <c r="A461" s="69">
        <f>Sheet1!N34</f>
        <v>1571.527041448518</v>
      </c>
      <c r="B461" s="69">
        <f>A461-A460</f>
        <v>1.7736496449251717</v>
      </c>
      <c r="C461" s="69">
        <f>Sheet1!AE39</f>
        <v>1645</v>
      </c>
      <c r="D461" s="69">
        <f>C461-C460</f>
        <v>61.899999999999864</v>
      </c>
      <c r="E461" s="69">
        <f>Sheet1!BD39</f>
        <v>1635.3475600000002</v>
      </c>
      <c r="F461" s="69">
        <f>E461-E460</f>
        <v>58.32376000000022</v>
      </c>
      <c r="G461" s="69">
        <f>Sheet1!CB39</f>
        <v>1633.8271371224862</v>
      </c>
      <c r="H461" s="69">
        <f>G461-G460</f>
        <v>60.946966540664334</v>
      </c>
    </row>
    <row r="462" spans="1:8" ht="12.75">
      <c r="A462" s="69">
        <f>Sheet1!K39</f>
        <v>1631.5731653133153</v>
      </c>
      <c r="B462" s="69">
        <f>A462-A461</f>
        <v>60.04612386479721</v>
      </c>
      <c r="C462" s="69">
        <f>Sheet1!AA45</f>
        <v>1646</v>
      </c>
      <c r="D462" s="69">
        <f>C462-C461</f>
        <v>1</v>
      </c>
      <c r="E462" s="69">
        <f>Sheet1!AZ45</f>
        <v>1645.7595000000001</v>
      </c>
      <c r="F462" s="69">
        <f>E462-E461</f>
        <v>10.411939999999959</v>
      </c>
      <c r="G462" s="69">
        <f>Sheet1!BX45</f>
        <v>1647.6808870832988</v>
      </c>
      <c r="H462" s="69">
        <f>G462-G461</f>
        <v>13.853749960812593</v>
      </c>
    </row>
    <row r="463" spans="1:8" ht="12.75">
      <c r="A463" s="69">
        <f>Sheet1!P33</f>
        <v>1648.13778456435</v>
      </c>
      <c r="B463" s="69">
        <f>A463-A462</f>
        <v>16.564619251034856</v>
      </c>
      <c r="C463" s="69">
        <f>Sheet1!AJ33</f>
        <v>1646</v>
      </c>
      <c r="D463" s="69">
        <f>C463-C462</f>
        <v>0</v>
      </c>
      <c r="E463" s="69">
        <f>Sheet1!BI33</f>
        <v>1645.7595000000001</v>
      </c>
      <c r="F463" s="69">
        <f>E463-E462</f>
        <v>0</v>
      </c>
      <c r="G463" s="69">
        <f>Sheet1!CG33</f>
        <v>1647.6808870832988</v>
      </c>
      <c r="H463" s="69">
        <f>G463-G462</f>
        <v>0</v>
      </c>
    </row>
    <row r="464" spans="1:8" ht="12.75">
      <c r="A464" s="69">
        <f>Sheet1!G45</f>
        <v>1648.1377845643506</v>
      </c>
      <c r="B464" s="69">
        <f>A464-A463</f>
        <v>0</v>
      </c>
      <c r="C464" s="69">
        <f>Sheet1!V73</f>
        <v>1668</v>
      </c>
      <c r="D464" s="69">
        <f>C464-C463</f>
        <v>22</v>
      </c>
      <c r="E464" s="69">
        <f>Sheet1!BG35</f>
        <v>1661.1328800000001</v>
      </c>
      <c r="F464" s="69">
        <f>E464-E463</f>
        <v>15.373379999999997</v>
      </c>
      <c r="G464" s="69">
        <f>Sheet1!BS73</f>
        <v>1662.1114186220193</v>
      </c>
      <c r="H464" s="69">
        <f>G464-G463</f>
        <v>14.430531538720516</v>
      </c>
    </row>
    <row r="465" spans="1:8" ht="12.75">
      <c r="A465" s="69">
        <f>Sheet1!B73</f>
        <v>1661.2187903197835</v>
      </c>
      <c r="B465" s="69">
        <f>A465-A464</f>
        <v>13.081005755432898</v>
      </c>
      <c r="C465" s="69">
        <f>Sheet1!X54</f>
        <v>1687.1999999999998</v>
      </c>
      <c r="D465" s="69">
        <f>C465-C464</f>
        <v>19.199999999999818</v>
      </c>
      <c r="E465" s="69">
        <f>Sheet1!AW54</f>
        <v>1661.6556</v>
      </c>
      <c r="F465" s="69">
        <f>E465-E464</f>
        <v>0.5227199999999357</v>
      </c>
      <c r="G465" s="69">
        <f>Sheet1!BU54</f>
        <v>1662.0586162654263</v>
      </c>
      <c r="H465" s="69">
        <f>G465-G464</f>
        <v>-0.052802356593019795</v>
      </c>
    </row>
    <row r="466" spans="1:8" ht="12.75">
      <c r="A466" s="69">
        <f>Sheet1!I42</f>
        <v>1663.0957858612333</v>
      </c>
      <c r="B466" s="69">
        <f>A466-A465</f>
        <v>1.8769955414497872</v>
      </c>
      <c r="C466" s="69">
        <f>Sheet1!AC42</f>
        <v>1687.1999999999998</v>
      </c>
      <c r="D466" s="69">
        <f>C466-C465</f>
        <v>0</v>
      </c>
      <c r="E466" s="69">
        <f>Sheet1!BB42</f>
        <v>1661.6556</v>
      </c>
      <c r="F466" s="69">
        <f>E466-E465</f>
        <v>0</v>
      </c>
      <c r="G466" s="69">
        <f>Sheet1!BZ42</f>
        <v>1662.0586162654263</v>
      </c>
      <c r="H466" s="69">
        <f>G466-G465</f>
        <v>0</v>
      </c>
    </row>
    <row r="467" spans="1:8" ht="12.75">
      <c r="A467" s="69">
        <f>Sheet1!D54</f>
        <v>1663.0957858612337</v>
      </c>
      <c r="B467" s="69">
        <f>A467-A466</f>
        <v>0</v>
      </c>
      <c r="C467" s="69">
        <f>Sheet1!AH35</f>
        <v>1691.1000000000001</v>
      </c>
      <c r="D467" s="69">
        <f>C467-C466</f>
        <v>3.9000000000003183</v>
      </c>
      <c r="E467" s="69">
        <f>Sheet1!AU73</f>
        <v>1661.6987199999999</v>
      </c>
      <c r="F467" s="69">
        <f>E467-E466</f>
        <v>0.04311999999981708</v>
      </c>
      <c r="G467" s="69">
        <f>Sheet1!CE35</f>
        <v>1662.1402227293615</v>
      </c>
      <c r="H467" s="69">
        <f>G467-G466</f>
        <v>0.08160646393525894</v>
      </c>
    </row>
    <row r="468" spans="1:8" ht="12.75">
      <c r="A468" s="69">
        <f>Sheet1!N35</f>
        <v>1664.9749022023552</v>
      </c>
      <c r="B468" s="69">
        <f>A468-A467</f>
        <v>1.8791163411215166</v>
      </c>
      <c r="C468" s="69">
        <f>Sheet1!AE40</f>
        <v>1724.8</v>
      </c>
      <c r="D468" s="69">
        <f>C468-C467</f>
        <v>33.69999999999982</v>
      </c>
      <c r="E468" s="69">
        <f>Sheet1!BD40</f>
        <v>1727.5935600000003</v>
      </c>
      <c r="F468" s="69">
        <f>E468-E467</f>
        <v>65.89484000000039</v>
      </c>
      <c r="G468" s="69">
        <f>Sheet1!CB40</f>
        <v>1728.4318059968555</v>
      </c>
      <c r="H468" s="69">
        <f>G468-G467</f>
        <v>66.29158326749393</v>
      </c>
    </row>
    <row r="469" spans="1:8" ht="12.75">
      <c r="A469" s="69">
        <f>Sheet1!K40</f>
        <v>1728.591554396435</v>
      </c>
      <c r="B469" s="69">
        <f>A469-A468</f>
        <v>63.616652194079734</v>
      </c>
      <c r="C469" s="69">
        <f>Sheet1!AA46</f>
        <v>1759</v>
      </c>
      <c r="D469" s="69">
        <f>C469-C468</f>
        <v>34.200000000000045</v>
      </c>
      <c r="E469" s="69">
        <f>Sheet1!AZ46</f>
        <v>1752.2032000000002</v>
      </c>
      <c r="F469" s="69">
        <f>E469-E468</f>
        <v>24.6096399999999</v>
      </c>
      <c r="G469" s="69">
        <f>Sheet1!BX46</f>
        <v>1747.644633979802</v>
      </c>
      <c r="H469" s="69">
        <f>G469-G468</f>
        <v>19.212827982946465</v>
      </c>
    </row>
    <row r="470" spans="1:8" ht="12.75">
      <c r="A470" s="69">
        <f>Sheet1!P34</f>
        <v>1746.14115716502</v>
      </c>
      <c r="B470" s="69">
        <f>A470-A469</f>
        <v>17.549602768585146</v>
      </c>
      <c r="C470" s="69">
        <f>Sheet1!AJ34</f>
        <v>1759</v>
      </c>
      <c r="D470" s="69">
        <f>C470-C469</f>
        <v>0</v>
      </c>
      <c r="E470" s="69">
        <f>Sheet1!BI34</f>
        <v>1752.2032000000002</v>
      </c>
      <c r="F470" s="69">
        <f>E470-E469</f>
        <v>0</v>
      </c>
      <c r="G470" s="69">
        <f>Sheet1!CG34</f>
        <v>1747.644633979802</v>
      </c>
      <c r="H470" s="69">
        <f>G470-G469</f>
        <v>0</v>
      </c>
    </row>
    <row r="471" spans="1:8" ht="12.75">
      <c r="A471" s="69">
        <f>Sheet1!G46</f>
        <v>1746.1411571650203</v>
      </c>
      <c r="B471" s="69">
        <f>A471-A470</f>
        <v>0</v>
      </c>
      <c r="C471" s="69">
        <f>Sheet1!V74</f>
        <v>1760</v>
      </c>
      <c r="D471" s="69">
        <f>C471-C470</f>
        <v>1</v>
      </c>
      <c r="E471" s="69">
        <f>Sheet1!AU74</f>
        <v>1760</v>
      </c>
      <c r="F471" s="69">
        <f>E471-E470</f>
        <v>7.796799999999848</v>
      </c>
      <c r="G471" s="69">
        <f>Sheet1!BS74</f>
        <v>1760</v>
      </c>
      <c r="H471" s="69">
        <f>G471-G470</f>
        <v>12.355366020198062</v>
      </c>
    </row>
    <row r="472" spans="1:8" ht="12.75">
      <c r="A472" s="69">
        <f>Sheet1!B74</f>
        <v>1760.0000000000032</v>
      </c>
      <c r="B472" s="69">
        <f>A472-A471</f>
        <v>13.858842834982852</v>
      </c>
      <c r="C472" s="69">
        <f>Sheet1!X55</f>
        <v>1765.1999999999998</v>
      </c>
      <c r="D472" s="69">
        <f>C472-C471</f>
        <v>5.199999999999818</v>
      </c>
      <c r="E472" s="69">
        <f>Sheet1!AW55</f>
        <v>1764.53508</v>
      </c>
      <c r="F472" s="69">
        <f>E472-E471</f>
        <v>4.535080000000107</v>
      </c>
      <c r="G472" s="69">
        <f>Sheet1!BU55</f>
        <v>1762.6197345175365</v>
      </c>
      <c r="H472" s="69">
        <f>G472-G471</f>
        <v>2.6197345175364717</v>
      </c>
    </row>
    <row r="473" spans="1:8" ht="12.75">
      <c r="A473" s="69">
        <f>Sheet1!I43</f>
        <v>1761.988607504446</v>
      </c>
      <c r="B473" s="69">
        <f>A473-A472</f>
        <v>1.9886075044428253</v>
      </c>
      <c r="C473" s="69">
        <f>Sheet1!AC43</f>
        <v>1765.1999999999998</v>
      </c>
      <c r="D473" s="69">
        <f>C473-C472</f>
        <v>0</v>
      </c>
      <c r="E473" s="69">
        <f>Sheet1!BB43</f>
        <v>1764.53508</v>
      </c>
      <c r="F473" s="69">
        <f>E473-E472</f>
        <v>0</v>
      </c>
      <c r="G473" s="69">
        <f>Sheet1!BZ43</f>
        <v>1762.6197345175365</v>
      </c>
      <c r="H473" s="69">
        <f>G473-G472</f>
        <v>0</v>
      </c>
    </row>
    <row r="474" spans="1:8" ht="12.75">
      <c r="A474" s="69">
        <f>Sheet1!D55</f>
        <v>1761.988607504447</v>
      </c>
      <c r="B474" s="69">
        <f>A474-A473</f>
        <v>0</v>
      </c>
      <c r="C474" s="69">
        <f>Sheet1!AH36</f>
        <v>1767.6000000000001</v>
      </c>
      <c r="D474" s="69">
        <f>C474-C473</f>
        <v>2.4000000000003183</v>
      </c>
      <c r="E474" s="69">
        <f>Sheet1!BG36</f>
        <v>1769.59233</v>
      </c>
      <c r="F474" s="69">
        <f>E474-E473</f>
        <v>5.05724999999984</v>
      </c>
      <c r="G474" s="69">
        <f>Sheet1!CE36</f>
        <v>1766.76329282978</v>
      </c>
      <c r="H474" s="69">
        <f>G474-G473</f>
        <v>4.143558312243613</v>
      </c>
    </row>
    <row r="475" spans="1:8" ht="12.75">
      <c r="A475" s="69">
        <f>Sheet1!N36</f>
        <v>1763.9794619178724</v>
      </c>
      <c r="B475" s="69">
        <f>A475-A474</f>
        <v>1.9908544134254953</v>
      </c>
      <c r="C475" s="69">
        <f>Sheet1!AE41</f>
        <v>1841</v>
      </c>
      <c r="D475" s="69">
        <f>C475-C474</f>
        <v>73.39999999999986</v>
      </c>
      <c r="E475" s="69">
        <f>Sheet1!BD41</f>
        <v>1839.8610999999999</v>
      </c>
      <c r="F475" s="69">
        <f>E475-E474</f>
        <v>70.2687699999999</v>
      </c>
      <c r="G475" s="69">
        <f>Sheet1!CB41</f>
        <v>1834.883776674556</v>
      </c>
      <c r="H475" s="69">
        <f>G475-G474</f>
        <v>68.12048384477589</v>
      </c>
    </row>
    <row r="476" spans="1:8" ht="12.75">
      <c r="A476" s="69">
        <f>Sheet1!K41</f>
        <v>1831.3789571041912</v>
      </c>
      <c r="B476" s="69">
        <f>A476-A475</f>
        <v>67.39949518631875</v>
      </c>
      <c r="C476" s="69">
        <f>Sheet1!AH37</f>
        <v>1876.5</v>
      </c>
      <c r="D476" s="69">
        <f>C476-C475</f>
        <v>35.5</v>
      </c>
      <c r="E476" s="69">
        <f>Sheet1!AZ47</f>
        <v>1845.7032000000002</v>
      </c>
      <c r="F476" s="69">
        <f>E476-E475</f>
        <v>5.8421000000003005</v>
      </c>
      <c r="G476" s="69">
        <f>Sheet1!BX47</f>
        <v>1846.8224696992907</v>
      </c>
      <c r="H476" s="69">
        <f>G476-G475</f>
        <v>11.938693024734675</v>
      </c>
    </row>
    <row r="477" spans="1:8" ht="12.75">
      <c r="A477" s="69">
        <f>Sheet1!P35</f>
        <v>1849.9721135581726</v>
      </c>
      <c r="B477" s="69">
        <f>A477-A476</f>
        <v>18.593156453981464</v>
      </c>
      <c r="C477" s="69">
        <f>Sheet1!AA47</f>
        <v>1879</v>
      </c>
      <c r="D477" s="69">
        <f>C477-C476</f>
        <v>2.5</v>
      </c>
      <c r="E477" s="69">
        <f>Sheet1!BI35</f>
        <v>1845.7032000000002</v>
      </c>
      <c r="F477" s="69">
        <f>E477-E476</f>
        <v>0</v>
      </c>
      <c r="G477" s="69">
        <f>Sheet1!CG35</f>
        <v>1846.8224696992907</v>
      </c>
      <c r="H477" s="69">
        <f>G477-G476</f>
        <v>0</v>
      </c>
    </row>
    <row r="478" spans="1:8" ht="12.75">
      <c r="A478" s="69">
        <f>Sheet1!G47</f>
        <v>1849.9721135581729</v>
      </c>
      <c r="B478" s="69">
        <f>A478-A477</f>
        <v>0</v>
      </c>
      <c r="C478" s="69">
        <f>Sheet1!AJ35</f>
        <v>1879</v>
      </c>
      <c r="D478" s="69">
        <f>C478-C477</f>
        <v>0</v>
      </c>
      <c r="E478" s="69">
        <f>Sheet1!AU75</f>
        <v>1868.96864</v>
      </c>
      <c r="F478" s="69">
        <f>E478-E477</f>
        <v>23.2654399999999</v>
      </c>
      <c r="G478" s="69">
        <f>Sheet1!BS75</f>
        <v>1867.23101385427</v>
      </c>
      <c r="H478" s="69">
        <f>G478-G477</f>
        <v>20.40854415497938</v>
      </c>
    </row>
    <row r="479" spans="1:8" ht="12.75">
      <c r="A479" s="69">
        <f>Sheet1!B75</f>
        <v>1864.6550460723631</v>
      </c>
      <c r="B479" s="69">
        <f>A479-A478</f>
        <v>14.68293251419027</v>
      </c>
      <c r="C479" s="69">
        <f>Sheet1!V75</f>
        <v>1880</v>
      </c>
      <c r="D479" s="69">
        <f>C479-C478</f>
        <v>1</v>
      </c>
      <c r="E479" s="69">
        <f>Sheet1!BG37</f>
        <v>1869.41106</v>
      </c>
      <c r="F479" s="69">
        <f>E479-E478</f>
        <v>0.4424199999998564</v>
      </c>
      <c r="G479" s="69">
        <f>Sheet1!BU56</f>
        <v>1868.250527421311</v>
      </c>
      <c r="H479" s="69">
        <f>G479-G478</f>
        <v>1.019513567041031</v>
      </c>
    </row>
    <row r="480" spans="1:8" ht="12.75">
      <c r="A480" s="69">
        <f>Sheet1!I44</f>
        <v>1866.7619023324862</v>
      </c>
      <c r="B480" s="69">
        <f>A480-A479</f>
        <v>2.106856260123095</v>
      </c>
      <c r="C480" s="69">
        <f>Sheet1!X56</f>
        <v>1887.6000000000001</v>
      </c>
      <c r="D480" s="69">
        <f>C480-C479</f>
        <v>7.600000000000136</v>
      </c>
      <c r="E480" s="69">
        <f>Sheet1!AW56</f>
        <v>1869.4592399999997</v>
      </c>
      <c r="F480" s="69">
        <f>E480-E479</f>
        <v>0.048179999999774736</v>
      </c>
      <c r="G480" s="69">
        <f>Sheet1!BZ44</f>
        <v>1868.250527421311</v>
      </c>
      <c r="H480" s="69">
        <f>G480-G479</f>
        <v>0</v>
      </c>
    </row>
    <row r="481" spans="1:8" ht="12.75">
      <c r="A481" s="69">
        <f>Sheet1!D56</f>
        <v>1866.7619023324874</v>
      </c>
      <c r="B481" s="69">
        <f>A481-A480</f>
        <v>0</v>
      </c>
      <c r="C481" s="69">
        <f>Sheet1!AC44</f>
        <v>1887.6000000000001</v>
      </c>
      <c r="D481" s="69">
        <f>C481-C480</f>
        <v>0</v>
      </c>
      <c r="E481" s="69">
        <f>Sheet1!BB44</f>
        <v>1869.4592399999997</v>
      </c>
      <c r="F481" s="69">
        <f>E481-E480</f>
        <v>0</v>
      </c>
      <c r="G481" s="69">
        <f>Sheet1!CE37</f>
        <v>1869.8753459497716</v>
      </c>
      <c r="H481" s="69">
        <f>G481-G480</f>
        <v>1.624818528460537</v>
      </c>
    </row>
    <row r="482" spans="1:8" ht="12.75">
      <c r="A482" s="69">
        <f>Sheet1!N37</f>
        <v>1868.8711391097538</v>
      </c>
      <c r="B482" s="69">
        <f>A482-A481</f>
        <v>2.10923677726646</v>
      </c>
      <c r="C482" s="69">
        <f>Sheet1!AA48</f>
        <v>1964</v>
      </c>
      <c r="D482" s="69">
        <f>C482-C481</f>
        <v>76.39999999999986</v>
      </c>
      <c r="E482" s="69">
        <f>Sheet1!BD42</f>
        <v>1938.5982000000001</v>
      </c>
      <c r="F482" s="69">
        <f>E482-E481</f>
        <v>69.13896000000045</v>
      </c>
      <c r="G482" s="69">
        <f>Sheet1!CB42</f>
        <v>1939.0683856429973</v>
      </c>
      <c r="H482" s="69">
        <f>G482-G481</f>
        <v>69.19303969322573</v>
      </c>
    </row>
    <row r="483" spans="1:8" ht="12.75">
      <c r="A483" s="69">
        <f>Sheet1!K42</f>
        <v>1940.2784168381054</v>
      </c>
      <c r="B483" s="69">
        <f>A483-A482</f>
        <v>71.40727772835157</v>
      </c>
      <c r="C483" s="69">
        <f>Sheet1!AJ36</f>
        <v>1964</v>
      </c>
      <c r="D483" s="69">
        <f>C483-C482</f>
        <v>0</v>
      </c>
      <c r="E483" s="69">
        <f>Sheet1!AZ48</f>
        <v>1966.2136999999998</v>
      </c>
      <c r="F483" s="69">
        <f>E483-E482</f>
        <v>27.615499999999656</v>
      </c>
      <c r="G483" s="69">
        <f>Sheet1!BX48</f>
        <v>1963.0703253664224</v>
      </c>
      <c r="H483" s="69">
        <f>G483-G482</f>
        <v>24.00193972342504</v>
      </c>
    </row>
    <row r="484" spans="1:8" ht="12.75">
      <c r="A484" s="69">
        <f>Sheet1!P36</f>
        <v>1959.977179908747</v>
      </c>
      <c r="B484" s="69">
        <f>A484-A483</f>
        <v>19.69876307064169</v>
      </c>
      <c r="C484" s="69">
        <f>Sheet1!AE42</f>
        <v>1968.3999999999999</v>
      </c>
      <c r="D484" s="69">
        <f>C484-C483</f>
        <v>4.399999999999864</v>
      </c>
      <c r="E484" s="69">
        <f>Sheet1!BI36</f>
        <v>1966.2136999999998</v>
      </c>
      <c r="F484" s="69">
        <f>E484-E483</f>
        <v>0</v>
      </c>
      <c r="G484" s="69">
        <f>Sheet1!CG36</f>
        <v>1963.0703253664224</v>
      </c>
      <c r="H484" s="69">
        <f>G484-G483</f>
        <v>0</v>
      </c>
    </row>
    <row r="485" spans="1:8" ht="12.75">
      <c r="A485" s="69">
        <f>Sheet1!G48</f>
        <v>1959.9771799087475</v>
      </c>
      <c r="B485" s="69">
        <f>A485-A484</f>
        <v>0</v>
      </c>
      <c r="C485" s="69">
        <f>Sheet1!V76</f>
        <v>1971.2</v>
      </c>
      <c r="D485" s="69">
        <f>C485-C484</f>
        <v>2.800000000000182</v>
      </c>
      <c r="E485" s="69">
        <f>Sheet1!AU76</f>
        <v>1974.3926400000003</v>
      </c>
      <c r="F485" s="69">
        <f>E485-E484</f>
        <v>8.178940000000466</v>
      </c>
      <c r="G485" s="69">
        <f>Sheet1!BS76</f>
        <v>1975.3506354249778</v>
      </c>
      <c r="H485" s="69">
        <f>G485-G484</f>
        <v>12.280310058555415</v>
      </c>
    </row>
    <row r="486" spans="1:8" ht="12.75">
      <c r="A486" s="69">
        <f>Sheet1!B76</f>
        <v>1975.5332050245001</v>
      </c>
      <c r="B486" s="69">
        <f>A486-A485</f>
        <v>15.556025115752618</v>
      </c>
      <c r="C486" s="69">
        <f>Sheet1!X57</f>
        <v>1975.1999999999998</v>
      </c>
      <c r="D486" s="69">
        <f>C486-C485</f>
        <v>3.9999999999997726</v>
      </c>
      <c r="E486" s="69">
        <f>Sheet1!AW57</f>
        <v>1974.9114</v>
      </c>
      <c r="F486" s="69">
        <f>E486-E485</f>
        <v>0.5187599999997019</v>
      </c>
      <c r="G486" s="69">
        <f>Sheet1!BU57</f>
        <v>1977.2170644999587</v>
      </c>
      <c r="H486" s="69">
        <f>G486-G485</f>
        <v>1.8664290749809425</v>
      </c>
    </row>
    <row r="487" spans="1:8" ht="12.75">
      <c r="A487" s="69">
        <f>Sheet1!I45</f>
        <v>1977.7653414772205</v>
      </c>
      <c r="B487" s="69">
        <f>A487-A486</f>
        <v>2.232136452720397</v>
      </c>
      <c r="C487" s="69">
        <f>Sheet1!AC45</f>
        <v>1975.1999999999998</v>
      </c>
      <c r="D487" s="69">
        <f>C487-C486</f>
        <v>0</v>
      </c>
      <c r="E487" s="69">
        <f>Sheet1!BB45</f>
        <v>1974.9114</v>
      </c>
      <c r="F487" s="69">
        <f>E487-E486</f>
        <v>0</v>
      </c>
      <c r="G487" s="69">
        <f>Sheet1!BZ45</f>
        <v>1977.2170644999587</v>
      </c>
      <c r="H487" s="69">
        <f>G487-G486</f>
        <v>0</v>
      </c>
    </row>
    <row r="488" spans="1:8" ht="12.75">
      <c r="A488" s="69">
        <f>Sheet1!D57</f>
        <v>1977.7653414772217</v>
      </c>
      <c r="B488" s="69">
        <f>A488-A487</f>
        <v>0</v>
      </c>
      <c r="C488" s="69">
        <f>Sheet1!AH38</f>
        <v>1980</v>
      </c>
      <c r="D488" s="69">
        <f>C488-C487</f>
        <v>4.800000000000182</v>
      </c>
      <c r="E488" s="69">
        <f>Sheet1!BG38</f>
        <v>1980</v>
      </c>
      <c r="F488" s="69">
        <f>E488-E487</f>
        <v>5.088600000000042</v>
      </c>
      <c r="G488" s="69">
        <f>Sheet1!CE38</f>
        <v>1980</v>
      </c>
      <c r="H488" s="69">
        <f>G488-G487</f>
        <v>2.782935500041276</v>
      </c>
    </row>
    <row r="489" spans="1:8" ht="12.75">
      <c r="A489" s="69">
        <f>Sheet1!N38</f>
        <v>1980.0000000000007</v>
      </c>
      <c r="B489" s="69">
        <f>A489-A488</f>
        <v>2.234658522779</v>
      </c>
      <c r="H489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6"/>
  <sheetViews>
    <sheetView zoomScale="130" zoomScaleNormal="130" workbookViewId="0" topLeftCell="A496">
      <selection activeCell="B516" sqref="B516"/>
    </sheetView>
  </sheetViews>
  <sheetFormatPr defaultColWidth="12.57421875" defaultRowHeight="12.75"/>
  <cols>
    <col min="1" max="7" width="11.57421875" style="69" customWidth="1"/>
    <col min="8" max="16384" width="11.57421875" style="0" customWidth="1"/>
  </cols>
  <sheetData>
    <row r="1" ht="12.75">
      <c r="A1" t="s">
        <v>188</v>
      </c>
    </row>
    <row r="2" spans="1:7" ht="12.75">
      <c r="A2" t="s">
        <v>184</v>
      </c>
      <c r="C2" s="69" t="s">
        <v>185</v>
      </c>
      <c r="E2" s="69" t="s">
        <v>186</v>
      </c>
      <c r="G2" s="69" t="s">
        <v>187</v>
      </c>
    </row>
    <row r="3" ht="12.75">
      <c r="H3" s="69"/>
    </row>
    <row r="4" ht="12.75">
      <c r="H4" s="69"/>
    </row>
    <row r="5" ht="12.75">
      <c r="H5" s="69"/>
    </row>
    <row r="6" ht="12.75">
      <c r="H6" s="69"/>
    </row>
    <row r="7" ht="12.75">
      <c r="H7" s="69"/>
    </row>
    <row r="8" ht="12.75">
      <c r="H8" s="69"/>
    </row>
    <row r="9" ht="12.75">
      <c r="H9" s="69"/>
    </row>
    <row r="10" ht="12.75">
      <c r="H10" s="69"/>
    </row>
    <row r="11" ht="12.75">
      <c r="H11" s="69"/>
    </row>
    <row r="12" ht="12.75">
      <c r="H12" s="69"/>
    </row>
    <row r="13" ht="12.75">
      <c r="H13" s="69"/>
    </row>
    <row r="14" ht="12.75">
      <c r="H14" s="69"/>
    </row>
    <row r="15" ht="12.75">
      <c r="H15" s="69"/>
    </row>
    <row r="16" ht="12.75">
      <c r="H16" s="69"/>
    </row>
    <row r="17" ht="12.75">
      <c r="H17" s="69"/>
    </row>
    <row r="18" ht="12.75">
      <c r="H18" s="69"/>
    </row>
    <row r="19" ht="12.75">
      <c r="H19" s="69"/>
    </row>
    <row r="20" ht="12.75">
      <c r="H20" s="69"/>
    </row>
    <row r="21" ht="12.75">
      <c r="H21" s="69"/>
    </row>
    <row r="22" ht="12.75">
      <c r="H22" s="69"/>
    </row>
    <row r="23" ht="12.75">
      <c r="H23" s="69"/>
    </row>
    <row r="24" ht="12.75">
      <c r="H24" s="69"/>
    </row>
    <row r="25" ht="12.75">
      <c r="H25" s="69"/>
    </row>
    <row r="26" ht="12.75">
      <c r="H26" s="69"/>
    </row>
    <row r="27" ht="12.75">
      <c r="H27" s="69"/>
    </row>
    <row r="28" ht="12.75">
      <c r="H28" s="69"/>
    </row>
    <row r="29" ht="12.75">
      <c r="H29" s="69"/>
    </row>
    <row r="30" ht="12.75">
      <c r="H30" s="69"/>
    </row>
    <row r="31" ht="12.75">
      <c r="H31" s="69"/>
    </row>
    <row r="32" ht="12.75">
      <c r="H32" s="69"/>
    </row>
    <row r="33" ht="12.75">
      <c r="H33" s="69"/>
    </row>
    <row r="34" ht="12.75">
      <c r="H34" s="69"/>
    </row>
    <row r="35" ht="12.75">
      <c r="H35" s="69"/>
    </row>
    <row r="36" ht="12.75">
      <c r="H36" s="69"/>
    </row>
    <row r="37" ht="12.75">
      <c r="H37" s="69"/>
    </row>
    <row r="38" ht="12.75">
      <c r="H38" s="69"/>
    </row>
    <row r="39" ht="12.75">
      <c r="H39" s="69"/>
    </row>
    <row r="40" ht="12.75">
      <c r="H40" s="69"/>
    </row>
    <row r="41" ht="12.75">
      <c r="H41" s="69"/>
    </row>
    <row r="42" ht="12.75">
      <c r="H42" s="69"/>
    </row>
    <row r="43" ht="12.75">
      <c r="H43" s="69"/>
    </row>
    <row r="44" ht="12.75">
      <c r="H44" s="69"/>
    </row>
    <row r="45" ht="12.75">
      <c r="H45" s="69"/>
    </row>
    <row r="46" ht="12.75">
      <c r="H46" s="69"/>
    </row>
    <row r="47" ht="12.75">
      <c r="H47" s="69"/>
    </row>
    <row r="48" ht="12.75">
      <c r="H48" s="69"/>
    </row>
    <row r="49" ht="12.75">
      <c r="H49" s="69"/>
    </row>
    <row r="50" ht="12.75">
      <c r="H50" s="69"/>
    </row>
    <row r="51" ht="12.75">
      <c r="H51" s="69"/>
    </row>
    <row r="52" ht="12.75">
      <c r="H52" s="69"/>
    </row>
    <row r="53" ht="12.75">
      <c r="H53" s="69"/>
    </row>
    <row r="54" ht="12.75">
      <c r="H54" s="69"/>
    </row>
    <row r="55" ht="12.75">
      <c r="H55" s="69"/>
    </row>
    <row r="56" ht="12.75">
      <c r="H56" s="69"/>
    </row>
    <row r="57" ht="12.75">
      <c r="H57" s="69"/>
    </row>
    <row r="58" ht="12.75">
      <c r="H58" s="69"/>
    </row>
    <row r="59" ht="12.75">
      <c r="H59" s="69"/>
    </row>
    <row r="60" ht="12.75">
      <c r="H60" s="69"/>
    </row>
    <row r="61" ht="12.75">
      <c r="H61" s="69"/>
    </row>
    <row r="62" ht="12.75">
      <c r="H62" s="69"/>
    </row>
    <row r="63" ht="12.75">
      <c r="H63" s="69"/>
    </row>
    <row r="64" ht="12.75">
      <c r="H64" s="69"/>
    </row>
    <row r="65" ht="12.75">
      <c r="H65" s="69"/>
    </row>
    <row r="66" ht="12.75">
      <c r="H66" s="69"/>
    </row>
    <row r="67" ht="12.75">
      <c r="H67" s="69"/>
    </row>
    <row r="68" ht="12.75">
      <c r="H68" s="69"/>
    </row>
    <row r="69" ht="12.75">
      <c r="H69" s="69"/>
    </row>
    <row r="70" ht="12.75">
      <c r="H70" s="69"/>
    </row>
    <row r="71" ht="12.75">
      <c r="H71" s="69"/>
    </row>
    <row r="72" ht="12.75">
      <c r="H72" s="69"/>
    </row>
    <row r="73" ht="12.75">
      <c r="H73" s="69"/>
    </row>
    <row r="74" ht="12.75">
      <c r="H74" s="69"/>
    </row>
    <row r="75" ht="12.75">
      <c r="H75" s="69"/>
    </row>
    <row r="76" ht="12.75">
      <c r="H76" s="69"/>
    </row>
    <row r="77" ht="12.75">
      <c r="H77" s="69"/>
    </row>
    <row r="78" ht="12.75">
      <c r="H78" s="69"/>
    </row>
    <row r="79" ht="12.75">
      <c r="H79" s="69"/>
    </row>
    <row r="80" ht="12.75">
      <c r="H80" s="69"/>
    </row>
    <row r="81" ht="12.75">
      <c r="H81" s="69"/>
    </row>
    <row r="82" ht="12.75">
      <c r="H82" s="69"/>
    </row>
    <row r="83" ht="12.75">
      <c r="H83" s="69"/>
    </row>
    <row r="84" ht="12.75">
      <c r="H84" s="69"/>
    </row>
    <row r="85" ht="12.75">
      <c r="H85" s="69"/>
    </row>
    <row r="86" ht="12.75">
      <c r="H86" s="69"/>
    </row>
    <row r="87" ht="12.75">
      <c r="H87" s="69"/>
    </row>
    <row r="88" ht="12.75">
      <c r="H88" s="69"/>
    </row>
    <row r="89" ht="12.75">
      <c r="H89" s="69"/>
    </row>
    <row r="90" ht="12.75">
      <c r="H90" s="69"/>
    </row>
    <row r="91" ht="12.75">
      <c r="H91" s="69"/>
    </row>
    <row r="92" ht="12.75">
      <c r="H92" s="69"/>
    </row>
    <row r="93" ht="12.75">
      <c r="H93" s="69"/>
    </row>
    <row r="94" ht="12.75">
      <c r="H94" s="69"/>
    </row>
    <row r="95" ht="12.75">
      <c r="H95" s="69"/>
    </row>
    <row r="96" ht="12.75">
      <c r="H96" s="69"/>
    </row>
    <row r="97" ht="12.75">
      <c r="H97" s="69"/>
    </row>
    <row r="98" ht="12.75">
      <c r="H98" s="69"/>
    </row>
    <row r="99" ht="12.75">
      <c r="H99" s="69"/>
    </row>
    <row r="100" ht="12.75">
      <c r="H100" s="69"/>
    </row>
    <row r="101" ht="12.75">
      <c r="H101" s="69"/>
    </row>
    <row r="102" ht="12.75">
      <c r="H102" s="69"/>
    </row>
    <row r="103" ht="12.75">
      <c r="H103" s="69"/>
    </row>
    <row r="104" ht="12.75">
      <c r="H104" s="69"/>
    </row>
    <row r="105" ht="12.75">
      <c r="H105" s="69"/>
    </row>
    <row r="106" ht="12.75">
      <c r="H106" s="69"/>
    </row>
    <row r="107" ht="12.75">
      <c r="H107" s="69"/>
    </row>
    <row r="108" ht="12.75">
      <c r="H108" s="69"/>
    </row>
    <row r="109" ht="12.75">
      <c r="H109" s="69"/>
    </row>
    <row r="110" ht="12.75">
      <c r="H110" s="69"/>
    </row>
    <row r="111" ht="12.75">
      <c r="H111" s="69"/>
    </row>
    <row r="112" ht="12.75">
      <c r="H112" s="69"/>
    </row>
    <row r="113" ht="12.75">
      <c r="H113" s="69"/>
    </row>
    <row r="114" ht="12.75">
      <c r="H114" s="69"/>
    </row>
    <row r="115" ht="12.75">
      <c r="H115" s="69"/>
    </row>
    <row r="116" ht="12.75">
      <c r="H116" s="69"/>
    </row>
    <row r="117" ht="12.75">
      <c r="H117" s="69"/>
    </row>
    <row r="118" ht="12.75">
      <c r="H118" s="69"/>
    </row>
    <row r="119" ht="12.75">
      <c r="H119" s="69"/>
    </row>
    <row r="120" ht="12.75">
      <c r="H120" s="69"/>
    </row>
    <row r="121" ht="12.75">
      <c r="H121" s="69"/>
    </row>
    <row r="122" ht="12.75">
      <c r="H122" s="69"/>
    </row>
    <row r="123" ht="12.75">
      <c r="H123" s="69"/>
    </row>
    <row r="124" ht="12.75">
      <c r="H124" s="69"/>
    </row>
    <row r="125" ht="12.75">
      <c r="H125" s="69"/>
    </row>
    <row r="126" ht="12.75">
      <c r="H126" s="69"/>
    </row>
    <row r="127" ht="12.75">
      <c r="H127" s="69"/>
    </row>
    <row r="128" ht="12.75">
      <c r="H128" s="69"/>
    </row>
    <row r="129" ht="12.75">
      <c r="H129" s="69"/>
    </row>
    <row r="130" ht="12.75">
      <c r="H130" s="69"/>
    </row>
    <row r="131" ht="12.75">
      <c r="H131" s="69"/>
    </row>
    <row r="132" ht="12.75">
      <c r="H132" s="69"/>
    </row>
    <row r="133" ht="12.75">
      <c r="H133" s="69"/>
    </row>
    <row r="134" ht="12.75">
      <c r="H134" s="69"/>
    </row>
    <row r="135" ht="12.75">
      <c r="H135" s="69"/>
    </row>
    <row r="136" ht="12.75">
      <c r="H136" s="69"/>
    </row>
    <row r="137" ht="12.75">
      <c r="H137" s="69"/>
    </row>
    <row r="138" ht="12.75">
      <c r="H138" s="69"/>
    </row>
    <row r="139" ht="12.75">
      <c r="H139" s="69"/>
    </row>
    <row r="140" ht="12.75">
      <c r="H140" s="69"/>
    </row>
    <row r="141" ht="12.75">
      <c r="H141" s="69"/>
    </row>
    <row r="142" ht="12.75">
      <c r="H142" s="69"/>
    </row>
    <row r="143" ht="12.75">
      <c r="H143" s="69"/>
    </row>
    <row r="144" ht="12.75">
      <c r="H144" s="69"/>
    </row>
    <row r="145" ht="12.75">
      <c r="H145" s="69"/>
    </row>
    <row r="146" ht="12.75">
      <c r="H146" s="69"/>
    </row>
    <row r="147" ht="12.75">
      <c r="H147" s="69"/>
    </row>
    <row r="148" ht="12.75">
      <c r="H148" s="69"/>
    </row>
    <row r="149" ht="12.75">
      <c r="H149" s="69"/>
    </row>
    <row r="150" ht="12.75">
      <c r="H150" s="69"/>
    </row>
    <row r="151" ht="12.75">
      <c r="H151" s="69"/>
    </row>
    <row r="152" ht="12.75">
      <c r="H152" s="69"/>
    </row>
    <row r="153" ht="12.75">
      <c r="H153" s="69"/>
    </row>
    <row r="154" ht="12.75">
      <c r="H154" s="69"/>
    </row>
    <row r="155" ht="12.75">
      <c r="H155" s="69"/>
    </row>
    <row r="156" ht="12.75">
      <c r="H156" s="69"/>
    </row>
    <row r="157" ht="12.75">
      <c r="H157" s="69"/>
    </row>
    <row r="158" ht="12.75">
      <c r="H158" s="69"/>
    </row>
    <row r="159" ht="12.75">
      <c r="H159" s="69"/>
    </row>
    <row r="160" ht="12.75">
      <c r="H160" s="69"/>
    </row>
    <row r="161" ht="12.75">
      <c r="H161" s="69"/>
    </row>
    <row r="162" ht="12.75">
      <c r="H162" s="69"/>
    </row>
    <row r="163" ht="12.75">
      <c r="H163" s="69"/>
    </row>
    <row r="164" ht="12.75">
      <c r="H164" s="69"/>
    </row>
    <row r="165" ht="12.75">
      <c r="H165" s="69"/>
    </row>
    <row r="166" ht="12.75">
      <c r="H166" s="69"/>
    </row>
    <row r="167" ht="12.75">
      <c r="H167" s="69"/>
    </row>
    <row r="168" ht="12.75">
      <c r="H168" s="69"/>
    </row>
    <row r="169" ht="12.75">
      <c r="H169" s="69"/>
    </row>
    <row r="170" ht="12.75">
      <c r="H170" s="69"/>
    </row>
    <row r="171" ht="12.75">
      <c r="H171" s="69"/>
    </row>
    <row r="172" ht="12.75">
      <c r="H172" s="69"/>
    </row>
    <row r="173" ht="12.75">
      <c r="H173" s="69"/>
    </row>
    <row r="174" ht="12.75">
      <c r="H174" s="69"/>
    </row>
    <row r="175" ht="12.75">
      <c r="H175" s="69"/>
    </row>
    <row r="176" ht="12.75">
      <c r="H176" s="69"/>
    </row>
    <row r="177" ht="12.75">
      <c r="H177" s="69"/>
    </row>
    <row r="178" ht="12.75">
      <c r="H178" s="69"/>
    </row>
    <row r="179" ht="12.75">
      <c r="H179" s="69"/>
    </row>
    <row r="180" ht="12.75">
      <c r="H180" s="69"/>
    </row>
    <row r="181" ht="12.75">
      <c r="H181" s="69"/>
    </row>
    <row r="182" ht="12.75">
      <c r="H182" s="69"/>
    </row>
    <row r="183" ht="12.75">
      <c r="H183" s="69"/>
    </row>
    <row r="184" ht="12.75">
      <c r="H184" s="69"/>
    </row>
    <row r="185" ht="12.75">
      <c r="H185" s="69"/>
    </row>
    <row r="186" ht="12.75">
      <c r="H186" s="69"/>
    </row>
    <row r="187" ht="12.75">
      <c r="H187" s="69"/>
    </row>
    <row r="188" ht="12.75">
      <c r="H188" s="69"/>
    </row>
    <row r="189" ht="12.75">
      <c r="H189" s="69"/>
    </row>
    <row r="190" spans="1:8" ht="12.75">
      <c r="A190" s="69">
        <f>Sheet3!A189</f>
        <v>123.61033384232627</v>
      </c>
      <c r="B190" s="69">
        <f>ROUND(Sheet3!B189,0)</f>
        <v>0</v>
      </c>
      <c r="C190" s="69">
        <f>Sheet3!C189</f>
        <v>131.5</v>
      </c>
      <c r="D190" s="69">
        <f>ROUND(Sheet3!D189,0)</f>
        <v>8</v>
      </c>
      <c r="E190" s="69">
        <f>Sheet3!E189</f>
        <v>131.41524</v>
      </c>
      <c r="F190" s="69">
        <f>ROUND(Sheet3!F189,0)</f>
        <v>8</v>
      </c>
      <c r="G190" s="69">
        <f>Sheet3!G189</f>
        <v>131.06312690532542</v>
      </c>
      <c r="H190" s="69">
        <f>ROUND(Sheet3!H189,0)</f>
        <v>7</v>
      </c>
    </row>
    <row r="191" spans="1:8" ht="12.75">
      <c r="A191" s="69">
        <f>Sheet3!A190</f>
        <v>130.81278265029934</v>
      </c>
      <c r="B191" s="69">
        <f>ROUND(Sheet3!B190,0)</f>
        <v>7</v>
      </c>
      <c r="C191" s="69">
        <f>Sheet3!C190</f>
        <v>131.925</v>
      </c>
      <c r="D191" s="69">
        <f>ROUND(Sheet3!D190,0)</f>
        <v>0</v>
      </c>
      <c r="E191" s="69">
        <f>Sheet3!E190</f>
        <v>131.41864999999999</v>
      </c>
      <c r="F191" s="69">
        <f>ROUND(Sheet3!F190,0)</f>
        <v>0</v>
      </c>
      <c r="G191" s="69">
        <f>Sheet3!G190</f>
        <v>131.07334754848515</v>
      </c>
      <c r="H191" s="69">
        <f>ROUND(Sheet3!H190,0)</f>
        <v>0</v>
      </c>
    </row>
    <row r="192" spans="1:8" ht="12.75">
      <c r="A192" s="69">
        <f>Sheet3!A191</f>
        <v>130.96058678737649</v>
      </c>
      <c r="B192" s="69">
        <f>ROUND(Sheet3!B191,0)</f>
        <v>0</v>
      </c>
      <c r="C192" s="69">
        <f>Sheet3!C191</f>
        <v>137.5</v>
      </c>
      <c r="D192" s="69">
        <f>ROUND(Sheet3!D191,0)</f>
        <v>6</v>
      </c>
      <c r="E192" s="69">
        <f>Sheet3!E191</f>
        <v>137.5</v>
      </c>
      <c r="F192" s="69">
        <f>ROUND(Sheet3!F191,0)</f>
        <v>6</v>
      </c>
      <c r="G192" s="69">
        <f>Sheet3!G191</f>
        <v>137.5</v>
      </c>
      <c r="H192" s="69">
        <f>ROUND(Sheet3!H191,0)</f>
        <v>6</v>
      </c>
    </row>
    <row r="193" spans="1:8" ht="12.75">
      <c r="A193" s="69">
        <f>Sheet3!A192</f>
        <v>137.5</v>
      </c>
      <c r="B193" s="69">
        <f>ROUND(Sheet3!B192,0)</f>
        <v>7</v>
      </c>
      <c r="C193" s="69">
        <f>Sheet3!C192</f>
        <v>140.6</v>
      </c>
      <c r="D193" s="69">
        <f>ROUND(Sheet3!D192,0)</f>
        <v>3</v>
      </c>
      <c r="E193" s="69">
        <f>Sheet3!E192</f>
        <v>138.42774</v>
      </c>
      <c r="F193" s="69">
        <f>ROUND(Sheet3!F192,0)</f>
        <v>1</v>
      </c>
      <c r="G193" s="69">
        <f>Sheet3!G192</f>
        <v>138.50488468878552</v>
      </c>
      <c r="H193" s="69">
        <f>ROUND(Sheet3!H192,0)</f>
        <v>1</v>
      </c>
    </row>
    <row r="194" spans="1:8" ht="12.75">
      <c r="A194" s="69">
        <f>Sheet3!A193</f>
        <v>138.59131548843607</v>
      </c>
      <c r="B194" s="69">
        <f>ROUND(Sheet3!B193,0)</f>
        <v>1</v>
      </c>
      <c r="C194" s="69">
        <f>Sheet3!C193</f>
        <v>140.925</v>
      </c>
      <c r="D194" s="69">
        <f>ROUND(Sheet3!D193,0)</f>
        <v>0</v>
      </c>
      <c r="E194" s="69">
        <f>Sheet3!E193</f>
        <v>138.4713</v>
      </c>
      <c r="F194" s="69">
        <f>ROUND(Sheet3!F193,0)</f>
        <v>0</v>
      </c>
      <c r="G194" s="69">
        <f>Sheet3!G193</f>
        <v>138.51168522744678</v>
      </c>
      <c r="H194" s="69">
        <f>ROUND(Sheet3!H193,0)</f>
        <v>0</v>
      </c>
    </row>
    <row r="195" spans="1:8" ht="12.75">
      <c r="A195" s="69">
        <f>Sheet3!A194</f>
        <v>138.74790851686294</v>
      </c>
      <c r="B195" s="69">
        <f>ROUND(Sheet3!B194,0)</f>
        <v>0</v>
      </c>
      <c r="C195" s="69">
        <f>Sheet3!C194</f>
        <v>146.875</v>
      </c>
      <c r="D195" s="69">
        <f>ROUND(Sheet3!D194,0)</f>
        <v>6</v>
      </c>
      <c r="E195" s="69">
        <f>Sheet3!E194</f>
        <v>146.013175</v>
      </c>
      <c r="F195" s="69">
        <f>ROUND(Sheet3!F194,0)</f>
        <v>8</v>
      </c>
      <c r="G195" s="69">
        <f>Sheet3!G194</f>
        <v>145.87742295736484</v>
      </c>
      <c r="H195" s="69">
        <f>ROUND(Sheet3!H194,0)</f>
        <v>7</v>
      </c>
    </row>
    <row r="196" spans="1:8" ht="12.75">
      <c r="A196" s="69">
        <f>Sheet3!A195</f>
        <v>145.6761754744031</v>
      </c>
      <c r="B196" s="69">
        <f>ROUND(Sheet3!B195,0)</f>
        <v>7</v>
      </c>
      <c r="C196" s="69">
        <f>Sheet3!C195</f>
        <v>147.1</v>
      </c>
      <c r="D196" s="69">
        <f>ROUND(Sheet3!D195,0)</f>
        <v>0</v>
      </c>
      <c r="E196" s="69">
        <f>Sheet3!E195</f>
        <v>147.04459</v>
      </c>
      <c r="F196" s="69">
        <f>ROUND(Sheet3!F195,0)</f>
        <v>1</v>
      </c>
      <c r="G196" s="69">
        <f>Sheet3!G195</f>
        <v>146.88497787646136</v>
      </c>
      <c r="H196" s="69">
        <f>ROUND(Sheet3!H195,0)</f>
        <v>1</v>
      </c>
    </row>
    <row r="197" spans="1:8" ht="12.75">
      <c r="A197" s="69">
        <f>Sheet3!A196</f>
        <v>146.83238395870382</v>
      </c>
      <c r="B197" s="69">
        <f>ROUND(Sheet3!B196,0)</f>
        <v>1</v>
      </c>
      <c r="C197" s="69">
        <f>Sheet3!C196</f>
        <v>147.3</v>
      </c>
      <c r="D197" s="69">
        <f>ROUND(Sheet3!D196,0)</f>
        <v>0</v>
      </c>
      <c r="E197" s="69">
        <f>Sheet3!E196</f>
        <v>147.4660275</v>
      </c>
      <c r="F197" s="69">
        <f>ROUND(Sheet3!F196,0)</f>
        <v>0</v>
      </c>
      <c r="G197" s="69">
        <f>Sheet3!G196</f>
        <v>147.23027440248165</v>
      </c>
      <c r="H197" s="69">
        <f>ROUND(Sheet3!H196,0)</f>
        <v>0</v>
      </c>
    </row>
    <row r="198" spans="1:8" ht="12.75">
      <c r="A198" s="69">
        <f>Sheet3!A197</f>
        <v>146.99828849315605</v>
      </c>
      <c r="B198" s="69">
        <f>ROUND(Sheet3!B197,0)</f>
        <v>0</v>
      </c>
      <c r="C198" s="69">
        <f>Sheet3!C197</f>
        <v>154</v>
      </c>
      <c r="D198" s="69">
        <f>ROUND(Sheet3!D197,0)</f>
        <v>7</v>
      </c>
      <c r="E198" s="69">
        <f>Sheet3!E197</f>
        <v>154.24942500000003</v>
      </c>
      <c r="F198" s="69">
        <f>ROUND(Sheet3!F197,0)</f>
        <v>7</v>
      </c>
      <c r="G198" s="69">
        <f>Sheet3!G197</f>
        <v>154.32426839257639</v>
      </c>
      <c r="H198" s="69">
        <f>ROUND(Sheet3!H197,0)</f>
        <v>7</v>
      </c>
    </row>
    <row r="199" spans="1:8" ht="12.75">
      <c r="A199" s="69">
        <f>Sheet3!A198</f>
        <v>154.33853164253878</v>
      </c>
      <c r="B199" s="69">
        <f>ROUND(Sheet3!B198,0)</f>
        <v>7</v>
      </c>
      <c r="C199" s="69">
        <f>Sheet3!C198</f>
        <v>156.375</v>
      </c>
      <c r="D199" s="69">
        <f>ROUND(Sheet3!D198,0)</f>
        <v>2</v>
      </c>
      <c r="E199" s="69">
        <f>Sheet3!E198</f>
        <v>155.78425499999997</v>
      </c>
      <c r="F199" s="69">
        <f>ROUND(Sheet3!F198,0)</f>
        <v>2</v>
      </c>
      <c r="G199" s="69">
        <f>Sheet3!G198</f>
        <v>155.68754395177592</v>
      </c>
      <c r="H199" s="69">
        <f>ROUND(Sheet3!H198,0)</f>
        <v>1</v>
      </c>
    </row>
    <row r="200" spans="1:8" ht="12.75">
      <c r="A200" s="69">
        <f>Sheet3!A199</f>
        <v>155.5634918610405</v>
      </c>
      <c r="B200" s="69">
        <f>ROUND(Sheet3!B199,0)</f>
        <v>1</v>
      </c>
      <c r="C200" s="69">
        <f>Sheet3!C199</f>
        <v>157.3</v>
      </c>
      <c r="D200" s="69">
        <f>ROUND(Sheet3!D199,0)</f>
        <v>1</v>
      </c>
      <c r="E200" s="69">
        <f>Sheet3!E199</f>
        <v>155.78826999999998</v>
      </c>
      <c r="F200" s="69">
        <f>ROUND(Sheet3!F199,0)</f>
        <v>0</v>
      </c>
      <c r="G200" s="69">
        <f>Sheet3!G199</f>
        <v>155.8229454958143</v>
      </c>
      <c r="H200" s="69">
        <f>ROUND(Sheet3!H199,0)</f>
        <v>0</v>
      </c>
    </row>
    <row r="201" spans="1:8" ht="12.75">
      <c r="A201" s="69">
        <f>Sheet3!A200</f>
        <v>155.7392615924795</v>
      </c>
      <c r="B201" s="69">
        <f>ROUND(Sheet3!B200,0)</f>
        <v>0</v>
      </c>
      <c r="C201" s="69">
        <f>Sheet3!C200</f>
        <v>164.375</v>
      </c>
      <c r="D201" s="69">
        <f>ROUND(Sheet3!D200,0)</f>
        <v>7</v>
      </c>
      <c r="E201" s="69">
        <f>Sheet3!E200</f>
        <v>164.27331249999997</v>
      </c>
      <c r="F201" s="69">
        <f>ROUND(Sheet3!F200,0)</f>
        <v>8</v>
      </c>
      <c r="G201" s="69">
        <f>Sheet3!G200</f>
        <v>163.82890863165676</v>
      </c>
      <c r="H201" s="69">
        <f>ROUND(Sheet3!H200,0)</f>
        <v>8</v>
      </c>
    </row>
    <row r="202" spans="1:8" ht="12.75">
      <c r="A202" s="69">
        <f>Sheet3!A201</f>
        <v>163.51597831287418</v>
      </c>
      <c r="B202" s="69">
        <f>ROUND(Sheet3!B201,0)</f>
        <v>8</v>
      </c>
      <c r="C202" s="69">
        <f>Sheet3!C201</f>
        <v>164.6</v>
      </c>
      <c r="D202" s="69">
        <f>ROUND(Sheet3!D201,0)</f>
        <v>0</v>
      </c>
      <c r="E202" s="69">
        <f>Sheet3!E201</f>
        <v>164.57595</v>
      </c>
      <c r="F202" s="69">
        <f>ROUND(Sheet3!F201,0)</f>
        <v>0</v>
      </c>
      <c r="G202" s="69">
        <f>Sheet3!G201</f>
        <v>164.76808870832988</v>
      </c>
      <c r="H202" s="69">
        <f>ROUND(Sheet3!H201,0)</f>
        <v>1</v>
      </c>
    </row>
    <row r="203" spans="1:8" ht="12.75">
      <c r="A203" s="69">
        <f>Sheet3!A202</f>
        <v>164.81377845643502</v>
      </c>
      <c r="B203" s="69">
        <f>ROUND(Sheet3!B202,0)</f>
        <v>1</v>
      </c>
      <c r="C203" s="69">
        <f>Sheet3!C202</f>
        <v>165</v>
      </c>
      <c r="D203" s="69">
        <f>ROUND(Sheet3!D202,0)</f>
        <v>0</v>
      </c>
      <c r="E203" s="69">
        <f>Sheet3!E202</f>
        <v>165</v>
      </c>
      <c r="F203" s="69">
        <f>ROUND(Sheet3!F202,0)</f>
        <v>0</v>
      </c>
      <c r="G203" s="69">
        <f>Sheet3!G202</f>
        <v>165</v>
      </c>
      <c r="H203" s="69">
        <f>ROUND(Sheet3!H202,0)</f>
        <v>0</v>
      </c>
    </row>
    <row r="204" spans="1:8" ht="12.75">
      <c r="A204" s="69">
        <f>Sheet3!A203</f>
        <v>165</v>
      </c>
      <c r="B204" s="69">
        <f>ROUND(Sheet3!B203,0)</f>
        <v>0</v>
      </c>
      <c r="C204" s="69">
        <f>Sheet3!C203</f>
        <v>165</v>
      </c>
      <c r="D204" s="69">
        <f>ROUND(Sheet3!D203,0)</f>
        <v>0</v>
      </c>
      <c r="E204" s="69">
        <f>Sheet3!E203</f>
        <v>165</v>
      </c>
      <c r="F204" s="69">
        <f>ROUND(Sheet3!F203,0)</f>
        <v>0</v>
      </c>
      <c r="G204" s="69">
        <f>Sheet3!G203</f>
        <v>165</v>
      </c>
      <c r="H204" s="69">
        <f>ROUND(Sheet3!H203,0)</f>
        <v>0</v>
      </c>
    </row>
    <row r="205" spans="1:8" ht="12.75">
      <c r="A205" s="69">
        <f>Sheet3!A204</f>
        <v>165</v>
      </c>
      <c r="B205" s="69">
        <f>ROUND(Sheet3!B204,0)</f>
        <v>0</v>
      </c>
      <c r="C205" s="69">
        <f>Sheet3!C204</f>
        <v>175.75</v>
      </c>
      <c r="D205" s="69">
        <f>ROUND(Sheet3!D204,0)</f>
        <v>11</v>
      </c>
      <c r="E205" s="69">
        <f>Sheet3!E204</f>
        <v>173.08912500000002</v>
      </c>
      <c r="F205" s="69">
        <f>ROUND(Sheet3!F204,0)</f>
        <v>8</v>
      </c>
      <c r="G205" s="69">
        <f>Sheet3!G204</f>
        <v>173.1311058609819</v>
      </c>
      <c r="H205" s="69">
        <f>ROUND(Sheet3!H204,0)</f>
        <v>8</v>
      </c>
    </row>
    <row r="206" spans="1:8" ht="12.75">
      <c r="A206" s="69">
        <f>Sheet3!A205</f>
        <v>173.23914436054508</v>
      </c>
      <c r="B206" s="69">
        <f>ROUND(Sheet3!B205,0)</f>
        <v>8</v>
      </c>
      <c r="C206" s="69">
        <f>Sheet3!C205</f>
        <v>175.9</v>
      </c>
      <c r="D206" s="69">
        <f>ROUND(Sheet3!D205,0)</f>
        <v>0</v>
      </c>
      <c r="E206" s="69">
        <f>Sheet3!E205</f>
        <v>175.21581</v>
      </c>
      <c r="F206" s="69">
        <f>ROUND(Sheet3!F205,0)</f>
        <v>2</v>
      </c>
      <c r="G206" s="69">
        <f>Sheet3!G205</f>
        <v>174.7644633979802</v>
      </c>
      <c r="H206" s="69">
        <f>ROUND(Sheet3!H205,0)</f>
        <v>2</v>
      </c>
    </row>
    <row r="207" spans="1:8" ht="12.75">
      <c r="A207" s="69">
        <f>Sheet3!A206</f>
        <v>174.614115716502</v>
      </c>
      <c r="B207" s="69">
        <f>ROUND(Sheet3!B206,0)</f>
        <v>1</v>
      </c>
      <c r="C207" s="69">
        <f>Sheet3!C206</f>
        <v>176.25</v>
      </c>
      <c r="D207" s="69">
        <f>ROUND(Sheet3!D206,0)</f>
        <v>0</v>
      </c>
      <c r="E207" s="69">
        <f>Sheet3!E206</f>
        <v>175.21581</v>
      </c>
      <c r="F207" s="69">
        <f>ROUND(Sheet3!F206,0)</f>
        <v>0</v>
      </c>
      <c r="G207" s="69">
        <f>Sheet3!G206</f>
        <v>175.05290754883782</v>
      </c>
      <c r="H207" s="69">
        <f>ROUND(Sheet3!H206,0)</f>
        <v>0</v>
      </c>
    </row>
    <row r="208" spans="1:8" ht="12.75">
      <c r="A208" s="69">
        <f>Sheet3!A207</f>
        <v>174.81141056928374</v>
      </c>
      <c r="B208" s="69">
        <f>ROUND(Sheet3!B207,0)</f>
        <v>0</v>
      </c>
      <c r="C208" s="69">
        <f>Sheet3!C207</f>
        <v>176.25</v>
      </c>
      <c r="D208" s="69">
        <f>ROUND(Sheet3!D207,0)</f>
        <v>0</v>
      </c>
      <c r="E208" s="69">
        <f>Sheet3!E207</f>
        <v>175.22032000000002</v>
      </c>
      <c r="F208" s="69">
        <f>ROUND(Sheet3!F207,0)</f>
        <v>0</v>
      </c>
      <c r="G208" s="69">
        <f>Sheet3!G207</f>
        <v>175.05290754883782</v>
      </c>
      <c r="H208" s="69">
        <f>ROUND(Sheet3!H207,0)</f>
        <v>0</v>
      </c>
    </row>
    <row r="209" spans="1:8" ht="12.75">
      <c r="A209" s="69">
        <f>Sheet3!A208</f>
        <v>174.81141056928374</v>
      </c>
      <c r="B209" s="69">
        <f>ROUND(Sheet3!B208,0)</f>
        <v>0</v>
      </c>
      <c r="C209" s="69">
        <f>Sheet3!C208</f>
        <v>183.875</v>
      </c>
      <c r="D209" s="69">
        <f>ROUND(Sheet3!D208,0)</f>
        <v>8</v>
      </c>
      <c r="E209" s="69">
        <f>Sheet3!E208</f>
        <v>183.8057375</v>
      </c>
      <c r="F209" s="69">
        <f>ROUND(Sheet3!F208,0)</f>
        <v>9</v>
      </c>
      <c r="G209" s="69">
        <f>Sheet3!G208</f>
        <v>183.6062223455767</v>
      </c>
      <c r="H209" s="69">
        <f>ROUND(Sheet3!H208,0)</f>
        <v>9</v>
      </c>
    </row>
    <row r="210" spans="1:8" ht="12.75">
      <c r="A210" s="69">
        <f>Sheet3!A209</f>
        <v>183.54047994837975</v>
      </c>
      <c r="B210" s="69">
        <f>ROUND(Sheet3!B209,0)</f>
        <v>9</v>
      </c>
      <c r="C210" s="69">
        <f>Sheet3!C209</f>
        <v>184.8</v>
      </c>
      <c r="D210" s="69">
        <f>ROUND(Sheet3!D209,0)</f>
        <v>1</v>
      </c>
      <c r="E210" s="69">
        <f>Sheet3!E209</f>
        <v>184.57032</v>
      </c>
      <c r="F210" s="69">
        <f>ROUND(Sheet3!F209,0)</f>
        <v>1</v>
      </c>
      <c r="G210" s="69">
        <f>Sheet3!G209</f>
        <v>184.68224696992905</v>
      </c>
      <c r="H210" s="69">
        <f>ROUND(Sheet3!H209,0)</f>
        <v>1</v>
      </c>
    </row>
    <row r="211" spans="1:8" ht="12.75">
      <c r="A211" s="69">
        <f>Sheet3!A210</f>
        <v>184.99721135581726</v>
      </c>
      <c r="B211" s="69">
        <f>ROUND(Sheet3!B210,0)</f>
        <v>1</v>
      </c>
      <c r="C211" s="69">
        <f>Sheet3!C210</f>
        <v>184.8</v>
      </c>
      <c r="D211" s="69">
        <f>ROUND(Sheet3!D210,0)</f>
        <v>0</v>
      </c>
      <c r="E211" s="69">
        <f>Sheet3!E210</f>
        <v>185.09931000000003</v>
      </c>
      <c r="F211" s="69">
        <f>ROUND(Sheet3!F210,0)</f>
        <v>1</v>
      </c>
      <c r="G211" s="69">
        <f>Sheet3!G210</f>
        <v>185.18912207109167</v>
      </c>
      <c r="H211" s="69">
        <f>ROUND(Sheet3!H210,0)</f>
        <v>1</v>
      </c>
    </row>
    <row r="212" spans="1:8" ht="12.75">
      <c r="A212" s="69">
        <f>Sheet3!A211</f>
        <v>185.20623797104656</v>
      </c>
      <c r="B212" s="69">
        <f>ROUND(Sheet3!B211,0)</f>
        <v>0</v>
      </c>
      <c r="C212" s="69">
        <f>Sheet3!C211</f>
        <v>187.9</v>
      </c>
      <c r="D212" s="69">
        <f>ROUND(Sheet3!D211,0)</f>
        <v>3</v>
      </c>
      <c r="E212" s="69">
        <f>Sheet3!E211</f>
        <v>185.09931000000003</v>
      </c>
      <c r="F212" s="69">
        <f>ROUND(Sheet3!F211,0)</f>
        <v>0</v>
      </c>
      <c r="G212" s="69">
        <f>Sheet3!G211</f>
        <v>185.18912207109167</v>
      </c>
      <c r="H212" s="69">
        <f>ROUND(Sheet3!H211,0)</f>
        <v>0</v>
      </c>
    </row>
    <row r="213" spans="1:8" ht="12.75">
      <c r="A213" s="69">
        <f>Sheet3!A212</f>
        <v>185.20623797104656</v>
      </c>
      <c r="B213" s="69">
        <f>ROUND(Sheet3!B212,0)</f>
        <v>0</v>
      </c>
      <c r="C213" s="69">
        <f>Sheet3!C212</f>
        <v>192.5</v>
      </c>
      <c r="D213" s="69">
        <f>ROUND(Sheet3!D212,0)</f>
        <v>5</v>
      </c>
      <c r="E213" s="69">
        <f>Sheet3!E212</f>
        <v>192.5</v>
      </c>
      <c r="F213" s="69">
        <f>ROUND(Sheet3!F212,0)</f>
        <v>7</v>
      </c>
      <c r="G213" s="69">
        <f>Sheet3!G212</f>
        <v>192.5</v>
      </c>
      <c r="H213" s="69">
        <f>ROUND(Sheet3!H212,0)</f>
        <v>7</v>
      </c>
    </row>
    <row r="214" spans="1:8" ht="12.75">
      <c r="A214" s="69">
        <f>Sheet3!A213</f>
        <v>192.5</v>
      </c>
      <c r="B214" s="69">
        <f>ROUND(Sheet3!B213,0)</f>
        <v>7</v>
      </c>
      <c r="C214" s="69">
        <f>Sheet3!C213</f>
        <v>196.4</v>
      </c>
      <c r="D214" s="69">
        <f>ROUND(Sheet3!D213,0)</f>
        <v>4</v>
      </c>
      <c r="E214" s="69">
        <f>Sheet3!E213</f>
        <v>194.73533749999999</v>
      </c>
      <c r="F214" s="69">
        <f>ROUND(Sheet3!F213,0)</f>
        <v>2</v>
      </c>
      <c r="G214" s="69">
        <f>Sheet3!G213</f>
        <v>194.60942993971992</v>
      </c>
      <c r="H214" s="69">
        <f>ROUND(Sheet3!H213,0)</f>
        <v>2</v>
      </c>
    </row>
    <row r="215" spans="1:8" ht="12.75">
      <c r="A215" s="69">
        <f>Sheet3!A214</f>
        <v>194.4543648263006</v>
      </c>
      <c r="B215" s="69">
        <f>ROUND(Sheet3!B214,0)</f>
        <v>2</v>
      </c>
      <c r="C215" s="69">
        <f>Sheet3!C214</f>
        <v>196.625</v>
      </c>
      <c r="D215" s="69">
        <f>ROUND(Sheet3!D214,0)</f>
        <v>0</v>
      </c>
      <c r="E215" s="69">
        <f>Sheet3!E214</f>
        <v>196.62136999999998</v>
      </c>
      <c r="F215" s="69">
        <f>ROUND(Sheet3!F214,0)</f>
        <v>2</v>
      </c>
      <c r="G215" s="69">
        <f>Sheet3!G214</f>
        <v>196.30703253664223</v>
      </c>
      <c r="H215" s="69">
        <f>ROUND(Sheet3!H214,0)</f>
        <v>2</v>
      </c>
    </row>
    <row r="216" spans="1:8" ht="12.75">
      <c r="A216" s="69">
        <f>Sheet3!A215</f>
        <v>195.99771799087472</v>
      </c>
      <c r="B216" s="69">
        <f>ROUND(Sheet3!B215,0)</f>
        <v>2</v>
      </c>
      <c r="C216" s="69">
        <f>Sheet3!C215</f>
        <v>197.25</v>
      </c>
      <c r="D216" s="69">
        <f>ROUND(Sheet3!D215,0)</f>
        <v>1</v>
      </c>
      <c r="E216" s="69">
        <f>Sheet3!E215</f>
        <v>197.127975</v>
      </c>
      <c r="F216" s="69">
        <f>ROUND(Sheet3!F215,0)</f>
        <v>1</v>
      </c>
      <c r="G216" s="69">
        <f>Sheet3!G215</f>
        <v>196.59469035798813</v>
      </c>
      <c r="H216" s="69">
        <f>ROUND(Sheet3!H215,0)</f>
        <v>0</v>
      </c>
    </row>
    <row r="217" spans="1:8" ht="12.75">
      <c r="A217" s="69">
        <f>Sheet3!A216</f>
        <v>196.219173975449</v>
      </c>
      <c r="B217" s="69">
        <f>ROUND(Sheet3!B216,0)</f>
        <v>0</v>
      </c>
      <c r="C217" s="69">
        <f>Sheet3!C216</f>
        <v>197.25</v>
      </c>
      <c r="D217" s="69">
        <f>ROUND(Sheet3!D216,0)</f>
        <v>0</v>
      </c>
      <c r="E217" s="69">
        <f>Sheet3!E216</f>
        <v>197.127975</v>
      </c>
      <c r="F217" s="69">
        <f>ROUND(Sheet3!F216,0)</f>
        <v>0</v>
      </c>
      <c r="G217" s="69">
        <f>Sheet3!G216</f>
        <v>196.59469035798813</v>
      </c>
      <c r="H217" s="69">
        <f>ROUND(Sheet3!H216,0)</f>
        <v>0</v>
      </c>
    </row>
    <row r="218" spans="1:8" ht="12.75">
      <c r="A218" s="69">
        <f>Sheet3!A217</f>
        <v>196.219173975449</v>
      </c>
      <c r="B218" s="69">
        <f>ROUND(Sheet3!B217,0)</f>
        <v>0</v>
      </c>
      <c r="C218" s="69">
        <f>Sheet3!C217</f>
        <v>205.625</v>
      </c>
      <c r="D218" s="69">
        <f>ROUND(Sheet3!D217,0)</f>
        <v>8</v>
      </c>
      <c r="E218" s="69">
        <f>Sheet3!E217</f>
        <v>204.41844500000002</v>
      </c>
      <c r="F218" s="69">
        <f>ROUND(Sheet3!F217,0)</f>
        <v>7</v>
      </c>
      <c r="G218" s="69">
        <f>Sheet3!G217</f>
        <v>204.22839214031077</v>
      </c>
      <c r="H218" s="69">
        <f>ROUND(Sheet3!H217,0)</f>
        <v>8</v>
      </c>
    </row>
    <row r="219" spans="1:8" ht="12.75">
      <c r="A219" s="69">
        <f>Sheet3!A218</f>
        <v>203.94664566416435</v>
      </c>
      <c r="B219" s="69">
        <f>ROUND(Sheet3!B218,0)</f>
        <v>8</v>
      </c>
      <c r="C219" s="69">
        <f>Sheet3!C218</f>
        <v>205.75</v>
      </c>
      <c r="D219" s="69">
        <f>ROUND(Sheet3!D218,0)</f>
        <v>0</v>
      </c>
      <c r="E219" s="69">
        <f>Sheet3!E218</f>
        <v>205.71993750000001</v>
      </c>
      <c r="F219" s="69">
        <f>ROUND(Sheet3!F218,0)</f>
        <v>1</v>
      </c>
      <c r="G219" s="69">
        <f>Sheet3!G218</f>
        <v>205.96011088541235</v>
      </c>
      <c r="H219" s="69">
        <f>ROUND(Sheet3!H218,0)</f>
        <v>2</v>
      </c>
    </row>
    <row r="220" spans="1:8" ht="12.75">
      <c r="A220" s="69">
        <f>Sheet3!A219</f>
        <v>206.01722307054376</v>
      </c>
      <c r="B220" s="69">
        <f>ROUND(Sheet3!B219,0)</f>
        <v>2</v>
      </c>
      <c r="C220" s="69">
        <f>Sheet3!C219</f>
        <v>208.5</v>
      </c>
      <c r="D220" s="69">
        <f>ROUND(Sheet3!D219,0)</f>
        <v>3</v>
      </c>
      <c r="E220" s="69">
        <f>Sheet3!E219</f>
        <v>207.70695</v>
      </c>
      <c r="F220" s="69">
        <f>ROUND(Sheet3!F219,0)</f>
        <v>2</v>
      </c>
      <c r="G220" s="69">
        <f>Sheet3!G219</f>
        <v>207.7639273277524</v>
      </c>
      <c r="H220" s="69">
        <f>ROUND(Sheet3!H219,0)</f>
        <v>2</v>
      </c>
    </row>
    <row r="221" spans="1:8" ht="12.75">
      <c r="A221" s="69">
        <f>Sheet3!A220</f>
        <v>207.65234878997265</v>
      </c>
      <c r="B221" s="69">
        <f>ROUND(Sheet3!B220,0)</f>
        <v>2</v>
      </c>
      <c r="C221" s="69">
        <f>Sheet3!C220</f>
        <v>210.89999999999998</v>
      </c>
      <c r="D221" s="69">
        <f>ROUND(Sheet3!D220,0)</f>
        <v>2</v>
      </c>
      <c r="E221" s="69">
        <f>Sheet3!E220</f>
        <v>207.70695</v>
      </c>
      <c r="F221" s="69">
        <f>ROUND(Sheet3!F220,0)</f>
        <v>0</v>
      </c>
      <c r="G221" s="69">
        <f>Sheet3!G220</f>
        <v>207.75732703317829</v>
      </c>
      <c r="H221" s="69">
        <f>ROUND(Sheet3!H220,0)</f>
        <v>0</v>
      </c>
    </row>
    <row r="222" spans="1:8" ht="12.75">
      <c r="A222" s="69">
        <f>Sheet3!A221</f>
        <v>207.8869732326541</v>
      </c>
      <c r="B222" s="69">
        <f>ROUND(Sheet3!B221,0)</f>
        <v>0</v>
      </c>
      <c r="C222" s="69">
        <f>Sheet3!C221</f>
        <v>210.89999999999998</v>
      </c>
      <c r="D222" s="69">
        <f>ROUND(Sheet3!D221,0)</f>
        <v>0</v>
      </c>
      <c r="E222" s="69">
        <f>Sheet3!E221</f>
        <v>207.71233999999998</v>
      </c>
      <c r="F222" s="69">
        <f>ROUND(Sheet3!F221,0)</f>
        <v>0</v>
      </c>
      <c r="G222" s="69">
        <f>Sheet3!G221</f>
        <v>207.75732703317829</v>
      </c>
      <c r="H222" s="69">
        <f>ROUND(Sheet3!H221,0)</f>
        <v>0</v>
      </c>
    </row>
    <row r="223" spans="1:8" ht="12.75">
      <c r="A223" s="69">
        <f>Sheet3!A222</f>
        <v>207.8869732326541</v>
      </c>
      <c r="B223" s="69">
        <f>ROUND(Sheet3!B222,0)</f>
        <v>0</v>
      </c>
      <c r="C223" s="69">
        <f>Sheet3!C222</f>
        <v>215.6</v>
      </c>
      <c r="D223" s="69">
        <f>ROUND(Sheet3!D222,0)</f>
        <v>5</v>
      </c>
      <c r="E223" s="69">
        <f>Sheet3!E222</f>
        <v>215.94919500000003</v>
      </c>
      <c r="F223" s="69">
        <f>ROUND(Sheet3!F222,0)</f>
        <v>8</v>
      </c>
      <c r="G223" s="69">
        <f>Sheet3!G222</f>
        <v>216.05397574960693</v>
      </c>
      <c r="H223" s="69">
        <f>ROUND(Sheet3!H222,0)</f>
        <v>8</v>
      </c>
    </row>
    <row r="224" spans="1:8" ht="12.75">
      <c r="A224" s="69">
        <f>Sheet3!A223</f>
        <v>216.0739442995543</v>
      </c>
      <c r="B224" s="69">
        <f>ROUND(Sheet3!B223,0)</f>
        <v>8</v>
      </c>
      <c r="C224" s="69">
        <f>Sheet3!C223</f>
        <v>219.875</v>
      </c>
      <c r="D224" s="69">
        <f>ROUND(Sheet3!D223,0)</f>
        <v>4</v>
      </c>
      <c r="E224" s="69">
        <f>Sheet3!E223</f>
        <v>219.02540000000002</v>
      </c>
      <c r="F224" s="69">
        <f>ROUND(Sheet3!F223,0)</f>
        <v>3</v>
      </c>
      <c r="G224" s="69">
        <f>Sheet3!G223</f>
        <v>218.45557924747524</v>
      </c>
      <c r="H224" s="69">
        <f>ROUND(Sheet3!H223,0)</f>
        <v>2</v>
      </c>
    </row>
    <row r="225" spans="1:8" ht="12.75">
      <c r="A225" s="69">
        <f>Sheet3!A224</f>
        <v>218.2676446456275</v>
      </c>
      <c r="B225" s="69">
        <f>ROUND(Sheet3!B224,0)</f>
        <v>2</v>
      </c>
      <c r="C225" s="69">
        <f>Sheet3!C224</f>
        <v>220</v>
      </c>
      <c r="D225" s="69">
        <f>ROUND(Sheet3!D224,0)</f>
        <v>0</v>
      </c>
      <c r="E225" s="69">
        <f>Sheet3!E224</f>
        <v>220</v>
      </c>
      <c r="F225" s="69">
        <f>ROUND(Sheet3!F224,0)</f>
        <v>1</v>
      </c>
      <c r="G225" s="69">
        <f>Sheet3!G224</f>
        <v>220</v>
      </c>
      <c r="H225" s="69">
        <f>ROUND(Sheet3!H224,0)</f>
        <v>2</v>
      </c>
    </row>
    <row r="226" spans="1:8" ht="12.75">
      <c r="A226" s="69">
        <f>Sheet3!A225</f>
        <v>220.00000000000009</v>
      </c>
      <c r="B226" s="69">
        <f>ROUND(Sheet3!B225,0)</f>
        <v>2</v>
      </c>
      <c r="C226" s="69">
        <f>Sheet3!C225</f>
        <v>220.64999999999998</v>
      </c>
      <c r="D226" s="69">
        <f>ROUND(Sheet3!D225,0)</f>
        <v>1</v>
      </c>
      <c r="E226" s="69">
        <f>Sheet3!E225</f>
        <v>220.566885</v>
      </c>
      <c r="F226" s="69">
        <f>ROUND(Sheet3!F225,0)</f>
        <v>1</v>
      </c>
      <c r="G226" s="69">
        <f>Sheet3!G225</f>
        <v>220.32746681469206</v>
      </c>
      <c r="H226" s="69">
        <f>ROUND(Sheet3!H225,0)</f>
        <v>0</v>
      </c>
    </row>
    <row r="227" spans="1:8" ht="12.75">
      <c r="A227" s="69">
        <f>Sheet3!A226</f>
        <v>220.24857593805572</v>
      </c>
      <c r="B227" s="69">
        <f>ROUND(Sheet3!B226,0)</f>
        <v>0</v>
      </c>
      <c r="C227" s="69">
        <f>Sheet3!C226</f>
        <v>220.64999999999998</v>
      </c>
      <c r="D227" s="69">
        <f>ROUND(Sheet3!D226,0)</f>
        <v>0</v>
      </c>
      <c r="E227" s="69">
        <f>Sheet3!E226</f>
        <v>220.566885</v>
      </c>
      <c r="F227" s="69">
        <f>ROUND(Sheet3!F226,0)</f>
        <v>0</v>
      </c>
      <c r="G227" s="69">
        <f>Sheet3!G226</f>
        <v>220.32746681469206</v>
      </c>
      <c r="H227" s="69">
        <f>ROUND(Sheet3!H226,0)</f>
        <v>0</v>
      </c>
    </row>
    <row r="228" spans="1:8" ht="12.75">
      <c r="A228" s="69">
        <f>Sheet3!A227</f>
        <v>220.24857593805572</v>
      </c>
      <c r="B228" s="69">
        <f>ROUND(Sheet3!B227,0)</f>
        <v>0</v>
      </c>
      <c r="C228" s="69">
        <f>Sheet3!C227</f>
        <v>230.125</v>
      </c>
      <c r="D228" s="69">
        <f>ROUND(Sheet3!D227,0)</f>
        <v>9</v>
      </c>
      <c r="E228" s="69">
        <f>Sheet3!E227</f>
        <v>229.98263749999998</v>
      </c>
      <c r="F228" s="69">
        <f>ROUND(Sheet3!F227,0)</f>
        <v>9</v>
      </c>
      <c r="G228" s="69">
        <f>Sheet3!G227</f>
        <v>229.3604720843195</v>
      </c>
      <c r="H228" s="69">
        <f>ROUND(Sheet3!H227,0)</f>
        <v>9</v>
      </c>
    </row>
    <row r="229" spans="1:8" ht="12.75">
      <c r="A229" s="69">
        <f>Sheet3!A228</f>
        <v>228.92236963802384</v>
      </c>
      <c r="B229" s="69">
        <f>ROUND(Sheet3!B228,0)</f>
        <v>9</v>
      </c>
      <c r="C229" s="69">
        <f>Sheet3!C228</f>
        <v>234.875</v>
      </c>
      <c r="D229" s="69">
        <f>ROUND(Sheet3!D228,0)</f>
        <v>5</v>
      </c>
      <c r="E229" s="69">
        <f>Sheet3!E228</f>
        <v>230.71290000000002</v>
      </c>
      <c r="F229" s="69">
        <f>ROUND(Sheet3!F228,0)</f>
        <v>1</v>
      </c>
      <c r="G229" s="69">
        <f>Sheet3!G228</f>
        <v>230.85280871241133</v>
      </c>
      <c r="H229" s="69">
        <f>ROUND(Sheet3!H228,0)</f>
        <v>1</v>
      </c>
    </row>
    <row r="230" spans="1:8" ht="12.75">
      <c r="A230" s="69">
        <f>Sheet3!A229</f>
        <v>231.24651419477158</v>
      </c>
      <c r="B230" s="69">
        <f>ROUND(Sheet3!B229,0)</f>
        <v>2</v>
      </c>
      <c r="C230" s="69">
        <f>Sheet3!C229</f>
        <v>235</v>
      </c>
      <c r="D230" s="69">
        <f>ROUND(Sheet3!D229,0)</f>
        <v>0</v>
      </c>
      <c r="E230" s="69">
        <f>Sheet3!E229</f>
        <v>233.62108</v>
      </c>
      <c r="F230" s="69">
        <f>ROUND(Sheet3!F229,0)</f>
        <v>3</v>
      </c>
      <c r="G230" s="69">
        <f>Sheet3!G229</f>
        <v>233.40387673178375</v>
      </c>
      <c r="H230" s="69">
        <f>ROUND(Sheet3!H229,0)</f>
        <v>3</v>
      </c>
    </row>
    <row r="231" spans="1:8" ht="12.75">
      <c r="A231" s="69">
        <f>Sheet3!A230</f>
        <v>233.08188075904505</v>
      </c>
      <c r="B231" s="69">
        <f>ROUND(Sheet3!B230,0)</f>
        <v>2</v>
      </c>
      <c r="C231" s="69">
        <f>Sheet3!C230</f>
        <v>235.95000000000002</v>
      </c>
      <c r="D231" s="69">
        <f>ROUND(Sheet3!D230,0)</f>
        <v>1</v>
      </c>
      <c r="E231" s="69">
        <f>Sheet3!E230</f>
        <v>233.68240499999996</v>
      </c>
      <c r="F231" s="69">
        <f>ROUND(Sheet3!F230,0)</f>
        <v>0</v>
      </c>
      <c r="G231" s="69">
        <f>Sheet3!G230</f>
        <v>233.53131592766388</v>
      </c>
      <c r="H231" s="69">
        <f>ROUND(Sheet3!H230,0)</f>
        <v>0</v>
      </c>
    </row>
    <row r="232" spans="1:8" ht="12.75">
      <c r="A232" s="69">
        <f>Sheet3!A231</f>
        <v>233.34523779156075</v>
      </c>
      <c r="B232" s="69">
        <f>ROUND(Sheet3!B231,0)</f>
        <v>0</v>
      </c>
      <c r="C232" s="69">
        <f>Sheet3!C231</f>
        <v>235.95000000000002</v>
      </c>
      <c r="D232" s="69">
        <f>ROUND(Sheet3!D231,0)</f>
        <v>0</v>
      </c>
      <c r="E232" s="69">
        <f>Sheet3!E231</f>
        <v>233.68240499999996</v>
      </c>
      <c r="F232" s="69">
        <f>ROUND(Sheet3!F231,0)</f>
        <v>0</v>
      </c>
      <c r="G232" s="69">
        <f>Sheet3!G231</f>
        <v>233.53131592766388</v>
      </c>
      <c r="H232" s="69">
        <f>ROUND(Sheet3!H231,0)</f>
        <v>0</v>
      </c>
    </row>
    <row r="233" spans="1:8" ht="12.75">
      <c r="A233" s="69">
        <f>Sheet3!A232</f>
        <v>233.34523779156075</v>
      </c>
      <c r="B233" s="69">
        <f>ROUND(Sheet3!B232,0)</f>
        <v>0</v>
      </c>
      <c r="C233" s="69">
        <f>Sheet3!C232</f>
        <v>245.5</v>
      </c>
      <c r="D233" s="69">
        <f>ROUND(Sheet3!D232,0)</f>
        <v>10</v>
      </c>
      <c r="E233" s="69">
        <f>Sheet3!E232</f>
        <v>242.32477500000002</v>
      </c>
      <c r="F233" s="69">
        <f>ROUND(Sheet3!F232,0)</f>
        <v>9</v>
      </c>
      <c r="G233" s="69">
        <f>Sheet3!G232</f>
        <v>242.38354820537467</v>
      </c>
      <c r="H233" s="69">
        <f>ROUND(Sheet3!H232,0)</f>
        <v>9</v>
      </c>
    </row>
    <row r="234" spans="1:8" ht="12.75">
      <c r="A234" s="69">
        <f>Sheet3!A233</f>
        <v>242.53480210476312</v>
      </c>
      <c r="B234" s="69">
        <f>ROUND(Sheet3!B233,0)</f>
        <v>9</v>
      </c>
      <c r="C234" s="69">
        <f>Sheet3!C233</f>
        <v>246.04999999999998</v>
      </c>
      <c r="D234" s="69">
        <f>ROUND(Sheet3!D233,0)</f>
        <v>1</v>
      </c>
      <c r="E234" s="69">
        <f>Sheet3!E233</f>
        <v>245.77671249999997</v>
      </c>
      <c r="F234" s="69">
        <f>ROUND(Sheet3!F233,0)</f>
        <v>3</v>
      </c>
      <c r="G234" s="69">
        <f>Sheet3!G233</f>
        <v>245.3837906708028</v>
      </c>
      <c r="H234" s="69">
        <f>ROUND(Sheet3!H233,0)</f>
        <v>3</v>
      </c>
    </row>
    <row r="235" spans="1:8" ht="12.75">
      <c r="A235" s="69">
        <f>Sheet3!A234</f>
        <v>244.99714748859338</v>
      </c>
      <c r="B235" s="69">
        <f>ROUND(Sheet3!B234,0)</f>
        <v>2</v>
      </c>
      <c r="C235" s="69">
        <f>Sheet3!C234</f>
        <v>246.4</v>
      </c>
      <c r="D235" s="69">
        <f>ROUND(Sheet3!D234,0)</f>
        <v>0</v>
      </c>
      <c r="E235" s="69">
        <f>Sheet3!E234</f>
        <v>246.79908000000003</v>
      </c>
      <c r="F235" s="69">
        <f>ROUND(Sheet3!F234,0)</f>
        <v>1</v>
      </c>
      <c r="G235" s="69">
        <f>Sheet3!G234</f>
        <v>246.91882942812222</v>
      </c>
      <c r="H235" s="69">
        <f>ROUND(Sheet3!H234,0)</f>
        <v>2</v>
      </c>
    </row>
    <row r="236" spans="1:8" ht="12.75">
      <c r="A236" s="69">
        <f>Sheet3!A235</f>
        <v>246.94165062806215</v>
      </c>
      <c r="B236" s="69">
        <f>ROUND(Sheet3!B235,0)</f>
        <v>2</v>
      </c>
      <c r="C236" s="69">
        <f>Sheet3!C235</f>
        <v>246.89999999999998</v>
      </c>
      <c r="D236" s="69">
        <f>ROUND(Sheet3!D235,0)</f>
        <v>0</v>
      </c>
      <c r="E236" s="69">
        <f>Sheet3!E235</f>
        <v>246.863925</v>
      </c>
      <c r="F236" s="69">
        <f>ROUND(Sheet3!F235,0)</f>
        <v>0</v>
      </c>
      <c r="G236" s="69">
        <f>Sheet3!G235</f>
        <v>247.15213306249484</v>
      </c>
      <c r="H236" s="69">
        <f>ROUND(Sheet3!H235,0)</f>
        <v>0</v>
      </c>
    </row>
    <row r="237" spans="1:8" ht="12.75">
      <c r="A237" s="69">
        <f>Sheet3!A236</f>
        <v>247.22066768465254</v>
      </c>
      <c r="B237" s="69">
        <f>ROUND(Sheet3!B236,0)</f>
        <v>0</v>
      </c>
      <c r="C237" s="69">
        <f>Sheet3!C236</f>
        <v>246.89999999999998</v>
      </c>
      <c r="D237" s="69">
        <f>ROUND(Sheet3!D236,0)</f>
        <v>0</v>
      </c>
      <c r="E237" s="69">
        <f>Sheet3!E236</f>
        <v>246.863925</v>
      </c>
      <c r="F237" s="69">
        <f>ROUND(Sheet3!F236,0)</f>
        <v>0</v>
      </c>
      <c r="G237" s="69">
        <f>Sheet3!G236</f>
        <v>247.15213306249484</v>
      </c>
      <c r="H237" s="69">
        <f>ROUND(Sheet3!H236,0)</f>
        <v>0</v>
      </c>
    </row>
    <row r="238" spans="1:8" ht="12.75">
      <c r="A238" s="69">
        <f>Sheet3!A237</f>
        <v>247.22066768465254</v>
      </c>
      <c r="B238" s="69">
        <f>ROUND(Sheet3!B237,0)</f>
        <v>0</v>
      </c>
      <c r="C238" s="69">
        <f>Sheet3!C237</f>
        <v>247.5</v>
      </c>
      <c r="D238" s="69">
        <f>ROUND(Sheet3!D237,0)</f>
        <v>1</v>
      </c>
      <c r="E238" s="69">
        <f>Sheet3!E237</f>
        <v>247.5</v>
      </c>
      <c r="F238" s="69">
        <f>ROUND(Sheet3!F237,0)</f>
        <v>1</v>
      </c>
      <c r="G238" s="69">
        <f>Sheet3!G237</f>
        <v>247.5</v>
      </c>
      <c r="H238" s="69">
        <f>ROUND(Sheet3!H237,0)</f>
        <v>0</v>
      </c>
    </row>
    <row r="239" spans="1:8" ht="12.75">
      <c r="A239" s="69">
        <f>Sheet3!A238</f>
        <v>247.5</v>
      </c>
      <c r="B239" s="69">
        <f>ROUND(Sheet3!B238,0)</f>
        <v>0</v>
      </c>
      <c r="C239" s="69">
        <f>Sheet3!C238</f>
        <v>257.425</v>
      </c>
      <c r="D239" s="69">
        <f>ROUND(Sheet3!D238,0)</f>
        <v>10</v>
      </c>
      <c r="E239" s="69">
        <f>Sheet3!E238</f>
        <v>257.3280325</v>
      </c>
      <c r="F239" s="69">
        <f>ROUND(Sheet3!F238,0)</f>
        <v>10</v>
      </c>
      <c r="G239" s="69">
        <f>Sheet3!G238</f>
        <v>257.0487112838074</v>
      </c>
      <c r="H239" s="69">
        <f>ROUND(Sheet3!H238,0)</f>
        <v>10</v>
      </c>
    </row>
    <row r="240" spans="1:8" ht="12.75">
      <c r="A240" s="69">
        <f>Sheet3!A239</f>
        <v>256.9566719277317</v>
      </c>
      <c r="B240" s="69">
        <f>ROUND(Sheet3!B239,0)</f>
        <v>9</v>
      </c>
      <c r="C240" s="69">
        <f>Sheet3!C239</f>
        <v>260.625</v>
      </c>
      <c r="D240" s="69">
        <f>ROUND(Sheet3!D239,0)</f>
        <v>3</v>
      </c>
      <c r="E240" s="69">
        <f>Sheet3!E239</f>
        <v>259.640425</v>
      </c>
      <c r="F240" s="69">
        <f>ROUND(Sheet3!F239,0)</f>
        <v>2</v>
      </c>
      <c r="G240" s="69">
        <f>Sheet3!G239</f>
        <v>259.7049091596905</v>
      </c>
      <c r="H240" s="69">
        <f>ROUND(Sheet3!H239,0)</f>
        <v>3</v>
      </c>
    </row>
    <row r="241" spans="1:8" ht="12.75">
      <c r="A241" s="69">
        <f>Sheet3!A240</f>
        <v>259.56543598746583</v>
      </c>
      <c r="B241" s="69">
        <f>ROUND(Sheet3!B240,0)</f>
        <v>3</v>
      </c>
      <c r="C241" s="69">
        <f>Sheet3!C240</f>
        <v>263</v>
      </c>
      <c r="D241" s="69">
        <f>ROUND(Sheet3!D240,0)</f>
        <v>2</v>
      </c>
      <c r="E241" s="69">
        <f>Sheet3!E240</f>
        <v>262.823715</v>
      </c>
      <c r="F241" s="69">
        <f>ROUND(Sheet3!F240,0)</f>
        <v>3</v>
      </c>
      <c r="G241" s="69">
        <f>Sheet3!G240</f>
        <v>262.12625381065084</v>
      </c>
      <c r="H241" s="69">
        <f>ROUND(Sheet3!H240,0)</f>
        <v>2</v>
      </c>
    </row>
    <row r="242" spans="1:8" ht="12.75">
      <c r="A242" s="69">
        <f>Sheet3!A241</f>
        <v>261.62556530059874</v>
      </c>
      <c r="B242" s="69">
        <f>ROUND(Sheet3!B241,0)</f>
        <v>2</v>
      </c>
      <c r="C242" s="69">
        <f>Sheet3!C241</f>
        <v>263.85</v>
      </c>
      <c r="D242" s="69">
        <f>ROUND(Sheet3!D241,0)</f>
        <v>1</v>
      </c>
      <c r="E242" s="69">
        <f>Sheet3!E241</f>
        <v>262.83048</v>
      </c>
      <c r="F242" s="69">
        <f>ROUND(Sheet3!F241,0)</f>
        <v>0</v>
      </c>
      <c r="G242" s="69">
        <f>Sheet3!G241</f>
        <v>262.1466950969703</v>
      </c>
      <c r="H242" s="69">
        <f>ROUND(Sheet3!H241,0)</f>
        <v>0</v>
      </c>
    </row>
    <row r="243" spans="1:8" ht="12.75">
      <c r="A243" s="69">
        <f>Sheet3!A242</f>
        <v>261.92117357475297</v>
      </c>
      <c r="B243" s="69">
        <f>ROUND(Sheet3!B242,0)</f>
        <v>0</v>
      </c>
      <c r="C243" s="69">
        <f>Sheet3!C242</f>
        <v>263.85</v>
      </c>
      <c r="D243" s="69">
        <f>ROUND(Sheet3!D242,0)</f>
        <v>0</v>
      </c>
      <c r="E243" s="69">
        <f>Sheet3!E242</f>
        <v>262.83048</v>
      </c>
      <c r="F243" s="69">
        <f>ROUND(Sheet3!F242,0)</f>
        <v>0</v>
      </c>
      <c r="G243" s="69">
        <f>Sheet3!G242</f>
        <v>262.1466950969703</v>
      </c>
      <c r="H243" s="69">
        <f>ROUND(Sheet3!H242,0)</f>
        <v>0</v>
      </c>
    </row>
    <row r="244" spans="1:8" ht="12.75">
      <c r="A244" s="69">
        <f>Sheet3!A243</f>
        <v>261.92117357475297</v>
      </c>
      <c r="B244" s="69">
        <f>ROUND(Sheet3!B243,0)</f>
        <v>0</v>
      </c>
      <c r="C244" s="69">
        <f>Sheet3!C243</f>
        <v>264.375</v>
      </c>
      <c r="D244" s="69">
        <f>ROUND(Sheet3!D243,0)</f>
        <v>1</v>
      </c>
      <c r="E244" s="69">
        <f>Sheet3!E243</f>
        <v>262.83729999999997</v>
      </c>
      <c r="F244" s="69">
        <f>ROUND(Sheet3!F243,0)</f>
        <v>0</v>
      </c>
      <c r="G244" s="69">
        <f>Sheet3!G243</f>
        <v>262.5793613232567</v>
      </c>
      <c r="H244" s="69">
        <f>ROUND(Sheet3!H243,0)</f>
        <v>0</v>
      </c>
    </row>
    <row r="245" spans="1:8" ht="12.75">
      <c r="A245" s="69">
        <f>Sheet3!A244</f>
        <v>262.2171158539256</v>
      </c>
      <c r="B245" s="69">
        <f>ROUND(Sheet3!B244,0)</f>
        <v>0</v>
      </c>
      <c r="C245" s="69">
        <f>Sheet3!C244</f>
        <v>275</v>
      </c>
      <c r="D245" s="69">
        <f>ROUND(Sheet3!D244,0)</f>
        <v>11</v>
      </c>
      <c r="E245" s="69">
        <f>Sheet3!E244</f>
        <v>272.62947249999996</v>
      </c>
      <c r="F245" s="69">
        <f>ROUND(Sheet3!F244,0)</f>
        <v>10</v>
      </c>
      <c r="G245" s="69">
        <f>Sheet3!G244</f>
        <v>272.45320191560785</v>
      </c>
      <c r="H245" s="69">
        <f>ROUND(Sheet3!H244,0)</f>
        <v>10</v>
      </c>
    </row>
    <row r="246" spans="1:8" ht="12.75">
      <c r="A246" s="69">
        <f>Sheet3!A245</f>
        <v>272.23611075682084</v>
      </c>
      <c r="B246" s="69">
        <f>ROUND(Sheet3!B245,0)</f>
        <v>10</v>
      </c>
      <c r="C246" s="69">
        <f>Sheet3!C245</f>
        <v>275</v>
      </c>
      <c r="D246" s="69">
        <f>ROUND(Sheet3!D245,0)</f>
        <v>0</v>
      </c>
      <c r="E246" s="69">
        <f>Sheet3!E245</f>
        <v>275</v>
      </c>
      <c r="F246" s="69">
        <f>ROUND(Sheet3!F245,0)</f>
        <v>2</v>
      </c>
      <c r="G246" s="69">
        <f>Sheet3!G245</f>
        <v>275</v>
      </c>
      <c r="H246" s="69">
        <f>ROUND(Sheet3!H245,0)</f>
        <v>3</v>
      </c>
    </row>
    <row r="247" spans="1:8" ht="12.75">
      <c r="A247" s="69">
        <f>Sheet3!A246</f>
        <v>275</v>
      </c>
      <c r="B247" s="69">
        <f>ROUND(Sheet3!B246,0)</f>
        <v>3</v>
      </c>
      <c r="C247" s="69">
        <f>Sheet3!C246</f>
        <v>275.27500000000003</v>
      </c>
      <c r="D247" s="69">
        <f>ROUND(Sheet3!D246,0)</f>
        <v>0</v>
      </c>
      <c r="E247" s="69">
        <f>Sheet3!E246</f>
        <v>275</v>
      </c>
      <c r="F247" s="69">
        <f>ROUND(Sheet3!F246,0)</f>
        <v>0</v>
      </c>
      <c r="G247" s="69">
        <f>Sheet3!G246</f>
        <v>275</v>
      </c>
      <c r="H247" s="69">
        <f>ROUND(Sheet3!H246,0)</f>
        <v>0</v>
      </c>
    </row>
    <row r="248" spans="1:8" ht="12.75">
      <c r="A248" s="69">
        <f>Sheet3!A247</f>
        <v>275</v>
      </c>
      <c r="B248" s="69">
        <f>ROUND(Sheet3!B247,0)</f>
        <v>0</v>
      </c>
      <c r="C248" s="69">
        <f>Sheet3!C247</f>
        <v>277.2</v>
      </c>
      <c r="D248" s="69">
        <f>ROUND(Sheet3!D247,0)</f>
        <v>2</v>
      </c>
      <c r="E248" s="69">
        <f>Sheet3!E247</f>
        <v>276.85548</v>
      </c>
      <c r="F248" s="69">
        <f>ROUND(Sheet3!F247,0)</f>
        <v>2</v>
      </c>
      <c r="G248" s="69">
        <f>Sheet3!G247</f>
        <v>277.00976937757105</v>
      </c>
      <c r="H248" s="69">
        <f>ROUND(Sheet3!H247,0)</f>
        <v>2</v>
      </c>
    </row>
    <row r="249" spans="1:8" ht="12.75">
      <c r="A249" s="69">
        <f>Sheet3!A248</f>
        <v>277.1826309768722</v>
      </c>
      <c r="B249" s="69">
        <f>ROUND(Sheet3!B248,0)</f>
        <v>2</v>
      </c>
      <c r="C249" s="69">
        <f>Sheet3!C248</f>
        <v>281.2</v>
      </c>
      <c r="D249" s="69">
        <f>ROUND(Sheet3!D248,0)</f>
        <v>4</v>
      </c>
      <c r="E249" s="69">
        <f>Sheet3!E248</f>
        <v>276.85548</v>
      </c>
      <c r="F249" s="69">
        <f>ROUND(Sheet3!F248,0)</f>
        <v>0</v>
      </c>
      <c r="G249" s="69">
        <f>Sheet3!G248</f>
        <v>277.02337045489355</v>
      </c>
      <c r="H249" s="69">
        <f>ROUND(Sheet3!H248,0)</f>
        <v>0</v>
      </c>
    </row>
    <row r="250" spans="1:8" ht="12.75">
      <c r="A250" s="69">
        <f>Sheet3!A249</f>
        <v>277.49581703372587</v>
      </c>
      <c r="B250" s="69">
        <f>ROUND(Sheet3!B249,0)</f>
        <v>0</v>
      </c>
      <c r="C250" s="69">
        <f>Sheet3!C249</f>
        <v>281.85</v>
      </c>
      <c r="D250" s="69">
        <f>ROUND(Sheet3!D249,0)</f>
        <v>1</v>
      </c>
      <c r="E250" s="69">
        <f>Sheet3!E249</f>
        <v>276.9426</v>
      </c>
      <c r="F250" s="69">
        <f>ROUND(Sheet3!F249,0)</f>
        <v>0</v>
      </c>
      <c r="G250" s="69">
        <f>Sheet3!G249</f>
        <v>277.02337045489355</v>
      </c>
      <c r="H250" s="69">
        <f>ROUND(Sheet3!H249,0)</f>
        <v>0</v>
      </c>
    </row>
    <row r="251" spans="1:8" ht="12.75">
      <c r="A251" s="69">
        <f>Sheet3!A250</f>
        <v>277.49581703372587</v>
      </c>
      <c r="B251" s="69">
        <f>ROUND(Sheet3!B250,0)</f>
        <v>0</v>
      </c>
      <c r="C251" s="69">
        <f>Sheet3!C250</f>
        <v>281.85</v>
      </c>
      <c r="D251" s="69">
        <f>ROUND(Sheet3!D250,0)</f>
        <v>0</v>
      </c>
      <c r="E251" s="69">
        <f>Sheet3!E250</f>
        <v>277.64896500000003</v>
      </c>
      <c r="F251" s="69">
        <f>ROUND(Sheet3!F250,0)</f>
        <v>1</v>
      </c>
      <c r="G251" s="69">
        <f>Sheet3!G250</f>
        <v>277.7836831066375</v>
      </c>
      <c r="H251" s="69">
        <f>ROUND(Sheet3!H250,0)</f>
        <v>1</v>
      </c>
    </row>
    <row r="252" spans="1:8" ht="12.75">
      <c r="A252" s="69">
        <f>Sheet3!A251</f>
        <v>277.80935695656984</v>
      </c>
      <c r="B252" s="69">
        <f>ROUND(Sheet3!B251,0)</f>
        <v>0</v>
      </c>
      <c r="C252" s="69">
        <f>Sheet3!C251</f>
        <v>288.05</v>
      </c>
      <c r="D252" s="69">
        <f>ROUND(Sheet3!D251,0)</f>
        <v>6</v>
      </c>
      <c r="E252" s="69">
        <f>Sheet3!E251</f>
        <v>288.00791250000003</v>
      </c>
      <c r="F252" s="69">
        <f>ROUND(Sheet3!F251,0)</f>
        <v>10</v>
      </c>
      <c r="G252" s="69">
        <f>Sheet3!G251</f>
        <v>288.3441552395773</v>
      </c>
      <c r="H252" s="69">
        <f>ROUND(Sheet3!H251,0)</f>
        <v>11</v>
      </c>
    </row>
    <row r="253" spans="1:8" ht="12.75">
      <c r="A253" s="69">
        <f>Sheet3!A252</f>
        <v>288.42411229876126</v>
      </c>
      <c r="B253" s="69">
        <f>ROUND(Sheet3!B252,0)</f>
        <v>11</v>
      </c>
      <c r="C253" s="69">
        <f>Sheet3!C252</f>
        <v>293.75</v>
      </c>
      <c r="D253" s="69">
        <f>ROUND(Sheet3!D252,0)</f>
        <v>6</v>
      </c>
      <c r="E253" s="69">
        <f>Sheet3!E252</f>
        <v>292.02635</v>
      </c>
      <c r="F253" s="69">
        <f>ROUND(Sheet3!F252,0)</f>
        <v>4</v>
      </c>
      <c r="G253" s="69">
        <f>Sheet3!G252</f>
        <v>291.7548459147297</v>
      </c>
      <c r="H253" s="69">
        <f>ROUND(Sheet3!H252,0)</f>
        <v>3</v>
      </c>
    </row>
    <row r="254" spans="1:8" ht="12.75">
      <c r="A254" s="69">
        <f>Sheet3!A253</f>
        <v>291.3523509488062</v>
      </c>
      <c r="B254" s="69">
        <f>ROUND(Sheet3!B253,0)</f>
        <v>3</v>
      </c>
      <c r="C254" s="69">
        <f>Sheet3!C253</f>
        <v>293.75</v>
      </c>
      <c r="D254" s="69">
        <f>ROUND(Sheet3!D253,0)</f>
        <v>0</v>
      </c>
      <c r="E254" s="69">
        <f>Sheet3!E253</f>
        <v>292.02635</v>
      </c>
      <c r="F254" s="69">
        <f>ROUND(Sheet3!F253,0)</f>
        <v>0</v>
      </c>
      <c r="G254" s="69">
        <f>Sheet3!G253</f>
        <v>291.7548459147297</v>
      </c>
      <c r="H254" s="69">
        <f>ROUND(Sheet3!H253,0)</f>
        <v>0</v>
      </c>
    </row>
    <row r="255" spans="1:8" ht="12.75">
      <c r="A255" s="69">
        <f>Sheet3!A254</f>
        <v>291.3523509488062</v>
      </c>
      <c r="B255" s="69">
        <f>ROUND(Sheet3!B254,0)</f>
        <v>0</v>
      </c>
      <c r="C255" s="69">
        <f>Sheet3!C254</f>
        <v>294.2</v>
      </c>
      <c r="D255" s="69">
        <f>ROUND(Sheet3!D254,0)</f>
        <v>0</v>
      </c>
      <c r="E255" s="69">
        <f>Sheet3!E254</f>
        <v>294.08918</v>
      </c>
      <c r="F255" s="69">
        <f>ROUND(Sheet3!F254,0)</f>
        <v>2</v>
      </c>
      <c r="G255" s="69">
        <f>Sheet3!G254</f>
        <v>293.7699557529227</v>
      </c>
      <c r="H255" s="69">
        <f>ROUND(Sheet3!H254,0)</f>
        <v>2</v>
      </c>
    </row>
    <row r="256" spans="1:8" ht="12.75">
      <c r="A256" s="69">
        <f>Sheet3!A255</f>
        <v>293.6647679174077</v>
      </c>
      <c r="B256" s="69">
        <f>ROUND(Sheet3!B255,0)</f>
        <v>2</v>
      </c>
      <c r="C256" s="69">
        <f>Sheet3!C255</f>
        <v>294.6</v>
      </c>
      <c r="D256" s="69">
        <f>ROUND(Sheet3!D255,0)</f>
        <v>0</v>
      </c>
      <c r="E256" s="69">
        <f>Sheet3!E255</f>
        <v>294.932055</v>
      </c>
      <c r="F256" s="69">
        <f>ROUND(Sheet3!F255,0)</f>
        <v>1</v>
      </c>
      <c r="G256" s="69">
        <f>Sheet3!G255</f>
        <v>294.4605488049633</v>
      </c>
      <c r="H256" s="69">
        <f>ROUND(Sheet3!H255,0)</f>
        <v>1</v>
      </c>
    </row>
    <row r="257" spans="1:8" ht="12.75">
      <c r="A257" s="69">
        <f>Sheet3!A256</f>
        <v>293.9965769863121</v>
      </c>
      <c r="B257" s="69">
        <f>ROUND(Sheet3!B256,0)</f>
        <v>0</v>
      </c>
      <c r="C257" s="69">
        <f>Sheet3!C256</f>
        <v>294.6</v>
      </c>
      <c r="D257" s="69">
        <f>ROUND(Sheet3!D256,0)</f>
        <v>0</v>
      </c>
      <c r="E257" s="69">
        <f>Sheet3!E256</f>
        <v>294.932055</v>
      </c>
      <c r="F257" s="69">
        <f>ROUND(Sheet3!F256,0)</f>
        <v>0</v>
      </c>
      <c r="G257" s="69">
        <f>Sheet3!G256</f>
        <v>294.4605488049633</v>
      </c>
      <c r="H257" s="69">
        <f>ROUND(Sheet3!H256,0)</f>
        <v>0</v>
      </c>
    </row>
    <row r="258" spans="1:8" ht="12.75">
      <c r="A258" s="69">
        <f>Sheet3!A257</f>
        <v>293.9965769863121</v>
      </c>
      <c r="B258" s="69">
        <f>ROUND(Sheet3!B257,0)</f>
        <v>0</v>
      </c>
      <c r="C258" s="69">
        <f>Sheet3!C257</f>
        <v>295.875</v>
      </c>
      <c r="D258" s="69">
        <f>ROUND(Sheet3!D257,0)</f>
        <v>1</v>
      </c>
      <c r="E258" s="69">
        <f>Sheet3!E257</f>
        <v>295.6919625</v>
      </c>
      <c r="F258" s="69">
        <f>ROUND(Sheet3!F257,0)</f>
        <v>1</v>
      </c>
      <c r="G258" s="69">
        <f>Sheet3!G257</f>
        <v>294.8920355369822</v>
      </c>
      <c r="H258" s="69">
        <f>ROUND(Sheet3!H257,0)</f>
        <v>0</v>
      </c>
    </row>
    <row r="259" spans="1:8" ht="12.75">
      <c r="A259" s="69">
        <f>Sheet3!A258</f>
        <v>294.3287609631735</v>
      </c>
      <c r="B259" s="69">
        <f>ROUND(Sheet3!B258,0)</f>
        <v>0</v>
      </c>
      <c r="C259" s="69">
        <f>Sheet3!C258</f>
        <v>307.825</v>
      </c>
      <c r="D259" s="69">
        <f>ROUND(Sheet3!D258,0)</f>
        <v>12</v>
      </c>
      <c r="E259" s="69">
        <f>Sheet3!E258</f>
        <v>306.63556000000005</v>
      </c>
      <c r="F259" s="69">
        <f>ROUND(Sheet3!F258,0)</f>
        <v>11</v>
      </c>
      <c r="G259" s="69">
        <f>Sheet3!G258</f>
        <v>305.8378109464653</v>
      </c>
      <c r="H259" s="69">
        <f>ROUND(Sheet3!H258,0)</f>
        <v>11</v>
      </c>
    </row>
    <row r="260" spans="1:8" ht="12.75">
      <c r="A260" s="69">
        <f>Sheet3!A259</f>
        <v>305.5747025038785</v>
      </c>
      <c r="B260" s="69">
        <f>ROUND(Sheet3!B259,0)</f>
        <v>11</v>
      </c>
      <c r="C260" s="69">
        <f>Sheet3!C259</f>
        <v>308</v>
      </c>
      <c r="D260" s="69">
        <f>ROUND(Sheet3!D259,0)</f>
        <v>0</v>
      </c>
      <c r="E260" s="69">
        <f>Sheet3!E259</f>
        <v>308.49885000000006</v>
      </c>
      <c r="F260" s="69">
        <f>ROUND(Sheet3!F259,0)</f>
        <v>2</v>
      </c>
      <c r="G260" s="69">
        <f>Sheet3!G259</f>
        <v>308.64853678515277</v>
      </c>
      <c r="H260" s="69">
        <f>ROUND(Sheet3!H259,0)</f>
        <v>3</v>
      </c>
    </row>
    <row r="261" spans="1:8" ht="12.75">
      <c r="A261" s="69">
        <f>Sheet3!A260</f>
        <v>308.67706328507757</v>
      </c>
      <c r="B261" s="69">
        <f>ROUND(Sheet3!B260,0)</f>
        <v>3</v>
      </c>
      <c r="C261" s="69">
        <f>Sheet3!C260</f>
        <v>308</v>
      </c>
      <c r="D261" s="69">
        <f>ROUND(Sheet3!D260,0)</f>
        <v>0</v>
      </c>
      <c r="E261" s="69">
        <f>Sheet3!E260</f>
        <v>308.49885000000006</v>
      </c>
      <c r="F261" s="69">
        <f>ROUND(Sheet3!F260,0)</f>
        <v>0</v>
      </c>
      <c r="G261" s="69">
        <f>Sheet3!G260</f>
        <v>308.64853678515277</v>
      </c>
      <c r="H261" s="69">
        <f>ROUND(Sheet3!H260,0)</f>
        <v>0</v>
      </c>
    </row>
    <row r="262" spans="1:8" ht="12.75">
      <c r="A262" s="69">
        <f>Sheet3!A261</f>
        <v>308.67706328507757</v>
      </c>
      <c r="B262" s="69">
        <f>ROUND(Sheet3!B261,0)</f>
        <v>0</v>
      </c>
      <c r="C262" s="69">
        <f>Sheet3!C261</f>
        <v>312.75</v>
      </c>
      <c r="D262" s="69">
        <f>ROUND(Sheet3!D261,0)</f>
        <v>5</v>
      </c>
      <c r="E262" s="69">
        <f>Sheet3!E261</f>
        <v>311.560425</v>
      </c>
      <c r="F262" s="69">
        <f>ROUND(Sheet3!F261,0)</f>
        <v>3</v>
      </c>
      <c r="G262" s="69">
        <f>Sheet3!G261</f>
        <v>311.37508790355184</v>
      </c>
      <c r="H262" s="69">
        <f>ROUND(Sheet3!H261,0)</f>
        <v>3</v>
      </c>
    </row>
    <row r="263" spans="1:8" ht="12.75">
      <c r="A263" s="69">
        <f>Sheet3!A262</f>
        <v>311.12698372208104</v>
      </c>
      <c r="B263" s="69">
        <f>ROUND(Sheet3!B262,0)</f>
        <v>2</v>
      </c>
      <c r="C263" s="69">
        <f>Sheet3!C262</f>
        <v>312.75</v>
      </c>
      <c r="D263" s="69">
        <f>ROUND(Sheet3!D262,0)</f>
        <v>0</v>
      </c>
      <c r="E263" s="69">
        <f>Sheet3!E262</f>
        <v>311.56850999999995</v>
      </c>
      <c r="F263" s="69">
        <f>ROUND(Sheet3!F262,0)</f>
        <v>0</v>
      </c>
      <c r="G263" s="69">
        <f>Sheet3!G262</f>
        <v>311.6458909916286</v>
      </c>
      <c r="H263" s="69">
        <f>ROUND(Sheet3!H262,0)</f>
        <v>0</v>
      </c>
    </row>
    <row r="264" spans="1:8" ht="12.75">
      <c r="A264" s="69">
        <f>Sheet3!A263</f>
        <v>311.478523184959</v>
      </c>
      <c r="B264" s="69">
        <f>ROUND(Sheet3!B263,0)</f>
        <v>0</v>
      </c>
      <c r="C264" s="69">
        <f>Sheet3!C263</f>
        <v>314.6</v>
      </c>
      <c r="D264" s="69">
        <f>ROUND(Sheet3!D263,0)</f>
        <v>2</v>
      </c>
      <c r="E264" s="69">
        <f>Sheet3!E263</f>
        <v>311.56850999999995</v>
      </c>
      <c r="F264" s="69">
        <f>ROUND(Sheet3!F263,0)</f>
        <v>0</v>
      </c>
      <c r="G264" s="69">
        <f>Sheet3!G263</f>
        <v>311.6458909916286</v>
      </c>
      <c r="H264" s="69">
        <f>ROUND(Sheet3!H263,0)</f>
        <v>0</v>
      </c>
    </row>
    <row r="265" spans="1:8" ht="12.75">
      <c r="A265" s="69">
        <f>Sheet3!A264</f>
        <v>311.478523184959</v>
      </c>
      <c r="B265" s="69">
        <f>ROUND(Sheet3!B264,0)</f>
        <v>0</v>
      </c>
      <c r="C265" s="69">
        <f>Sheet3!C264</f>
        <v>316.34999999999997</v>
      </c>
      <c r="D265" s="69">
        <f>ROUND(Sheet3!D264,0)</f>
        <v>2</v>
      </c>
      <c r="E265" s="69">
        <f>Sheet3!E264</f>
        <v>311.57653999999997</v>
      </c>
      <c r="F265" s="69">
        <f>ROUND(Sheet3!F264,0)</f>
        <v>0</v>
      </c>
      <c r="G265" s="69">
        <f>Sheet3!G264</f>
        <v>311.6359905497674</v>
      </c>
      <c r="H265" s="69">
        <f>ROUND(Sheet3!H264,0)</f>
        <v>0</v>
      </c>
    </row>
    <row r="266" spans="1:8" ht="12.75">
      <c r="A266" s="69">
        <f>Sheet3!A265</f>
        <v>311.83045984898115</v>
      </c>
      <c r="B266" s="69">
        <f>ROUND(Sheet3!B265,0)</f>
        <v>0</v>
      </c>
      <c r="C266" s="69">
        <f>Sheet3!C265</f>
        <v>328.75</v>
      </c>
      <c r="D266" s="69">
        <f>ROUND(Sheet3!D265,0)</f>
        <v>12</v>
      </c>
      <c r="E266" s="69">
        <f>Sheet3!E265</f>
        <v>322.99806</v>
      </c>
      <c r="F266" s="69">
        <f>ROUND(Sheet3!F265,0)</f>
        <v>11</v>
      </c>
      <c r="G266" s="69">
        <f>Sheet3!G265</f>
        <v>323.19393219737583</v>
      </c>
      <c r="H266" s="69">
        <f>ROUND(Sheet3!H265,0)</f>
        <v>12</v>
      </c>
    </row>
    <row r="267" spans="1:8" ht="12.75">
      <c r="A267" s="69">
        <f>Sheet3!A266</f>
        <v>323.7451198726802</v>
      </c>
      <c r="B267" s="69">
        <f>ROUND(Sheet3!B266,0)</f>
        <v>12</v>
      </c>
      <c r="C267" s="69">
        <f>Sheet3!C266</f>
        <v>328.75</v>
      </c>
      <c r="D267" s="69">
        <f>ROUND(Sheet3!D266,0)</f>
        <v>0</v>
      </c>
      <c r="E267" s="69">
        <f>Sheet3!E266</f>
        <v>328.54662499999995</v>
      </c>
      <c r="F267" s="69">
        <f>ROUND(Sheet3!F266,0)</f>
        <v>6</v>
      </c>
      <c r="G267" s="69">
        <f>Sheet3!G266</f>
        <v>327.6578172633135</v>
      </c>
      <c r="H267" s="69">
        <f>ROUND(Sheet3!H266,0)</f>
        <v>4</v>
      </c>
    </row>
    <row r="268" spans="1:8" ht="12.75">
      <c r="A268" s="69">
        <f>Sheet3!A267</f>
        <v>327.03195662574836</v>
      </c>
      <c r="B268" s="69">
        <f>ROUND(Sheet3!B267,0)</f>
        <v>3</v>
      </c>
      <c r="C268" s="69">
        <f>Sheet3!C267</f>
        <v>328.825</v>
      </c>
      <c r="D268" s="69">
        <f>ROUND(Sheet3!D267,0)</f>
        <v>0</v>
      </c>
      <c r="E268" s="69">
        <f>Sheet3!E267</f>
        <v>328.54662499999995</v>
      </c>
      <c r="F268" s="69">
        <f>ROUND(Sheet3!F267,0)</f>
        <v>0</v>
      </c>
      <c r="G268" s="69">
        <f>Sheet3!G267</f>
        <v>327.6578172633135</v>
      </c>
      <c r="H268" s="69">
        <f>ROUND(Sheet3!H267,0)</f>
        <v>0</v>
      </c>
    </row>
    <row r="269" spans="1:8" ht="12.75">
      <c r="A269" s="69">
        <f>Sheet3!A268</f>
        <v>327.03195662574836</v>
      </c>
      <c r="B269" s="69">
        <f>ROUND(Sheet3!B268,0)</f>
        <v>0</v>
      </c>
      <c r="C269" s="69">
        <f>Sheet3!C268</f>
        <v>329.2</v>
      </c>
      <c r="D269" s="69">
        <f>ROUND(Sheet3!D268,0)</f>
        <v>0</v>
      </c>
      <c r="E269" s="69">
        <f>Sheet3!E268</f>
        <v>329.1519</v>
      </c>
      <c r="F269" s="69">
        <f>ROUND(Sheet3!F268,0)</f>
        <v>1</v>
      </c>
      <c r="G269" s="69">
        <f>Sheet3!G268</f>
        <v>329.53617741665977</v>
      </c>
      <c r="H269" s="69">
        <f>ROUND(Sheet3!H268,0)</f>
        <v>2</v>
      </c>
    </row>
    <row r="270" spans="1:8" ht="12.75">
      <c r="A270" s="69">
        <f>Sheet3!A269</f>
        <v>329.6275569128701</v>
      </c>
      <c r="B270" s="69">
        <f>ROUND(Sheet3!B269,0)</f>
        <v>3</v>
      </c>
      <c r="C270" s="69">
        <f>Sheet3!C269</f>
        <v>330</v>
      </c>
      <c r="D270" s="69">
        <f>ROUND(Sheet3!D269,0)</f>
        <v>1</v>
      </c>
      <c r="E270" s="69">
        <f>Sheet3!E269</f>
        <v>330</v>
      </c>
      <c r="F270" s="69">
        <f>ROUND(Sheet3!F269,0)</f>
        <v>1</v>
      </c>
      <c r="G270" s="69">
        <f>Sheet3!G269</f>
        <v>330</v>
      </c>
      <c r="H270" s="69">
        <f>ROUND(Sheet3!H269,0)</f>
        <v>0</v>
      </c>
    </row>
    <row r="271" spans="1:8" ht="12.75">
      <c r="A271" s="69">
        <f>Sheet3!A270</f>
        <v>330</v>
      </c>
      <c r="B271" s="69">
        <f>ROUND(Sheet3!B270,0)</f>
        <v>0</v>
      </c>
      <c r="C271" s="69">
        <f>Sheet3!C270</f>
        <v>330</v>
      </c>
      <c r="D271" s="69">
        <f>ROUND(Sheet3!D270,0)</f>
        <v>0</v>
      </c>
      <c r="E271" s="69">
        <f>Sheet3!E270</f>
        <v>330</v>
      </c>
      <c r="F271" s="69">
        <f>ROUND(Sheet3!F270,0)</f>
        <v>0</v>
      </c>
      <c r="G271" s="69">
        <f>Sheet3!G270</f>
        <v>330</v>
      </c>
      <c r="H271" s="69">
        <f>ROUND(Sheet3!H270,0)</f>
        <v>0</v>
      </c>
    </row>
    <row r="272" spans="1:8" ht="12.75">
      <c r="A272" s="69">
        <f>Sheet3!A271</f>
        <v>330</v>
      </c>
      <c r="B272" s="69">
        <f>ROUND(Sheet3!B271,0)</f>
        <v>0</v>
      </c>
      <c r="C272" s="69">
        <f>Sheet3!C271</f>
        <v>330.97499999999997</v>
      </c>
      <c r="D272" s="69">
        <f>ROUND(Sheet3!D271,0)</f>
        <v>1</v>
      </c>
      <c r="E272" s="69">
        <f>Sheet3!E271</f>
        <v>330.8503275</v>
      </c>
      <c r="F272" s="69">
        <f>ROUND(Sheet3!F271,0)</f>
        <v>1</v>
      </c>
      <c r="G272" s="69">
        <f>Sheet3!G271</f>
        <v>330.49120022203806</v>
      </c>
      <c r="H272" s="69">
        <f>ROUND(Sheet3!H271,0)</f>
        <v>0</v>
      </c>
    </row>
    <row r="273" spans="1:8" ht="12.75">
      <c r="A273" s="69">
        <f>Sheet3!A272</f>
        <v>330.37286390708357</v>
      </c>
      <c r="B273" s="69">
        <f>ROUND(Sheet3!B272,0)</f>
        <v>0</v>
      </c>
      <c r="C273" s="69">
        <f>Sheet3!C272</f>
        <v>343.7</v>
      </c>
      <c r="D273" s="69">
        <f>ROUND(Sheet3!D272,0)</f>
        <v>13</v>
      </c>
      <c r="E273" s="69">
        <f>Sheet3!E272</f>
        <v>344.08739749999995</v>
      </c>
      <c r="F273" s="69">
        <f>ROUND(Sheet3!F272,0)</f>
        <v>13</v>
      </c>
      <c r="G273" s="69">
        <f>Sheet3!G272</f>
        <v>343.5373069391239</v>
      </c>
      <c r="H273" s="69">
        <f>ROUND(Sheet3!H272,0)</f>
        <v>13</v>
      </c>
    </row>
    <row r="274" spans="1:8" ht="12.75">
      <c r="A274" s="69">
        <f>Sheet3!A273</f>
        <v>342.9960064840308</v>
      </c>
      <c r="B274" s="69">
        <f>ROUND(Sheet3!B273,0)</f>
        <v>13</v>
      </c>
      <c r="C274" s="69">
        <f>Sheet3!C273</f>
        <v>351.5</v>
      </c>
      <c r="D274" s="69">
        <f>ROUND(Sheet3!D273,0)</f>
        <v>8</v>
      </c>
      <c r="E274" s="69">
        <f>Sheet3!E273</f>
        <v>346.17825000000005</v>
      </c>
      <c r="F274" s="69">
        <f>ROUND(Sheet3!F273,0)</f>
        <v>2</v>
      </c>
      <c r="G274" s="69">
        <f>Sheet3!G273</f>
        <v>346.2622117219638</v>
      </c>
      <c r="H274" s="69">
        <f>ROUND(Sheet3!H273,0)</f>
        <v>3</v>
      </c>
    </row>
    <row r="275" spans="1:8" ht="12.75">
      <c r="A275" s="69">
        <f>Sheet3!A274</f>
        <v>346.47828872109017</v>
      </c>
      <c r="B275" s="69">
        <f>ROUND(Sheet3!B274,0)</f>
        <v>3</v>
      </c>
      <c r="C275" s="69">
        <f>Sheet3!C274</f>
        <v>351.5</v>
      </c>
      <c r="D275" s="69">
        <f>ROUND(Sheet3!D274,0)</f>
        <v>0</v>
      </c>
      <c r="E275" s="69">
        <f>Sheet3!E274</f>
        <v>346.17825000000005</v>
      </c>
      <c r="F275" s="69">
        <f>ROUND(Sheet3!F274,0)</f>
        <v>0</v>
      </c>
      <c r="G275" s="69">
        <f>Sheet3!G274</f>
        <v>346.2622117219638</v>
      </c>
      <c r="H275" s="69">
        <f>ROUND(Sheet3!H274,0)</f>
        <v>0</v>
      </c>
    </row>
    <row r="276" spans="1:8" ht="12.75">
      <c r="A276" s="69">
        <f>Sheet3!A275</f>
        <v>346.47828872109017</v>
      </c>
      <c r="B276" s="69">
        <f>ROUND(Sheet3!B275,0)</f>
        <v>0</v>
      </c>
      <c r="C276" s="69">
        <f>Sheet3!C275</f>
        <v>351.8</v>
      </c>
      <c r="D276" s="69">
        <f>ROUND(Sheet3!D275,0)</f>
        <v>0</v>
      </c>
      <c r="E276" s="69">
        <f>Sheet3!E275</f>
        <v>350.43162</v>
      </c>
      <c r="F276" s="69">
        <f>ROUND(Sheet3!F275,0)</f>
        <v>4</v>
      </c>
      <c r="G276" s="69">
        <f>Sheet3!G275</f>
        <v>349.5289267959604</v>
      </c>
      <c r="H276" s="69">
        <f>ROUND(Sheet3!H275,0)</f>
        <v>3</v>
      </c>
    </row>
    <row r="277" spans="1:8" ht="12.75">
      <c r="A277" s="69">
        <f>Sheet3!A276</f>
        <v>349.22823143300405</v>
      </c>
      <c r="B277" s="69">
        <f>ROUND(Sheet3!B276,0)</f>
        <v>3</v>
      </c>
      <c r="C277" s="69">
        <f>Sheet3!C276</f>
        <v>352.5</v>
      </c>
      <c r="D277" s="69">
        <f>ROUND(Sheet3!D276,0)</f>
        <v>1</v>
      </c>
      <c r="E277" s="69">
        <f>Sheet3!E276</f>
        <v>350.43162</v>
      </c>
      <c r="F277" s="69">
        <f>ROUND(Sheet3!F276,0)</f>
        <v>0</v>
      </c>
      <c r="G277" s="69">
        <f>Sheet3!G276</f>
        <v>350.10581509767565</v>
      </c>
      <c r="H277" s="69">
        <f>ROUND(Sheet3!H276,0)</f>
        <v>1</v>
      </c>
    </row>
    <row r="278" spans="1:8" ht="12.75">
      <c r="A278" s="69">
        <f>Sheet3!A277</f>
        <v>349.6228211385675</v>
      </c>
      <c r="B278" s="69">
        <f>ROUND(Sheet3!B277,0)</f>
        <v>0</v>
      </c>
      <c r="C278" s="69">
        <f>Sheet3!C277</f>
        <v>352.5</v>
      </c>
      <c r="D278" s="69">
        <f>ROUND(Sheet3!D277,0)</f>
        <v>0</v>
      </c>
      <c r="E278" s="69">
        <f>Sheet3!E277</f>
        <v>350.44064000000003</v>
      </c>
      <c r="F278" s="69">
        <f>ROUND(Sheet3!F277,0)</f>
        <v>0</v>
      </c>
      <c r="G278" s="69">
        <f>Sheet3!G277</f>
        <v>350.10581509767565</v>
      </c>
      <c r="H278" s="69">
        <f>ROUND(Sheet3!H277,0)</f>
        <v>0</v>
      </c>
    </row>
    <row r="279" spans="1:8" ht="12.75">
      <c r="A279" s="69">
        <f>Sheet3!A278</f>
        <v>349.6228211385675</v>
      </c>
      <c r="B279" s="69">
        <f>ROUND(Sheet3!B278,0)</f>
        <v>0</v>
      </c>
      <c r="C279" s="69">
        <f>Sheet3!C278</f>
        <v>353.925</v>
      </c>
      <c r="D279" s="69">
        <f>ROUND(Sheet3!D278,0)</f>
        <v>1</v>
      </c>
      <c r="E279" s="69">
        <f>Sheet3!E278</f>
        <v>350.52360749999997</v>
      </c>
      <c r="F279" s="69">
        <f>ROUND(Sheet3!F278,0)</f>
        <v>0</v>
      </c>
      <c r="G279" s="69">
        <f>Sheet3!G278</f>
        <v>350.29697389149584</v>
      </c>
      <c r="H279" s="69">
        <f>ROUND(Sheet3!H278,0)</f>
        <v>0</v>
      </c>
    </row>
    <row r="280" spans="1:8" ht="12.75">
      <c r="A280" s="69">
        <f>Sheet3!A279</f>
        <v>350.0178566873411</v>
      </c>
      <c r="B280" s="69">
        <f>ROUND(Sheet3!B279,0)</f>
        <v>0</v>
      </c>
      <c r="C280" s="69">
        <f>Sheet3!C279</f>
        <v>364.875</v>
      </c>
      <c r="D280" s="69">
        <f>ROUND(Sheet3!D279,0)</f>
        <v>11</v>
      </c>
      <c r="E280" s="69">
        <f>Sheet3!E279</f>
        <v>363.49659499999996</v>
      </c>
      <c r="F280" s="69">
        <f>ROUND(Sheet3!F279,0)</f>
        <v>13</v>
      </c>
      <c r="G280" s="69">
        <f>Sheet3!G279</f>
        <v>363.58687282356675</v>
      </c>
      <c r="H280" s="69">
        <f>ROUND(Sheet3!H279,0)</f>
        <v>13</v>
      </c>
    </row>
    <row r="281" spans="1:8" ht="12.75">
      <c r="A281" s="69">
        <f>Sheet3!A280</f>
        <v>363.39161038245214</v>
      </c>
      <c r="B281" s="69">
        <f>ROUND(Sheet3!B280,0)</f>
        <v>13</v>
      </c>
      <c r="C281" s="69">
        <f>Sheet3!C280</f>
        <v>367.75</v>
      </c>
      <c r="D281" s="69">
        <f>ROUND(Sheet3!D280,0)</f>
        <v>3</v>
      </c>
      <c r="E281" s="69">
        <f>Sheet3!E280</f>
        <v>367.611475</v>
      </c>
      <c r="F281" s="69">
        <f>ROUND(Sheet3!F280,0)</f>
        <v>4</v>
      </c>
      <c r="G281" s="69">
        <f>Sheet3!G280</f>
        <v>367.2124446911534</v>
      </c>
      <c r="H281" s="69">
        <f>ROUND(Sheet3!H280,0)</f>
        <v>4</v>
      </c>
    </row>
    <row r="282" spans="1:8" ht="12.75">
      <c r="A282" s="69">
        <f>Sheet3!A281</f>
        <v>367.0809598967595</v>
      </c>
      <c r="B282" s="69">
        <f>ROUND(Sheet3!B281,0)</f>
        <v>4</v>
      </c>
      <c r="C282" s="69">
        <f>Sheet3!C281</f>
        <v>367.75</v>
      </c>
      <c r="D282" s="69">
        <f>ROUND(Sheet3!D281,0)</f>
        <v>0</v>
      </c>
      <c r="E282" s="69">
        <f>Sheet3!E281</f>
        <v>367.611475</v>
      </c>
      <c r="F282" s="69">
        <f>ROUND(Sheet3!F281,0)</f>
        <v>0</v>
      </c>
      <c r="G282" s="69">
        <f>Sheet3!G281</f>
        <v>367.2124446911534</v>
      </c>
      <c r="H282" s="69">
        <f>ROUND(Sheet3!H281,0)</f>
        <v>0</v>
      </c>
    </row>
    <row r="283" spans="1:8" ht="12.75">
      <c r="A283" s="69">
        <f>Sheet3!A282</f>
        <v>367.0809598967595</v>
      </c>
      <c r="B283" s="69">
        <f>ROUND(Sheet3!B282,0)</f>
        <v>0</v>
      </c>
      <c r="C283" s="69">
        <f>Sheet3!C282</f>
        <v>369.6</v>
      </c>
      <c r="D283" s="69">
        <f>ROUND(Sheet3!D282,0)</f>
        <v>2</v>
      </c>
      <c r="E283" s="69">
        <f>Sheet3!E282</f>
        <v>369.14064</v>
      </c>
      <c r="F283" s="69">
        <f>ROUND(Sheet3!F282,0)</f>
        <v>2</v>
      </c>
      <c r="G283" s="69">
        <f>Sheet3!G282</f>
        <v>369.3644939398581</v>
      </c>
      <c r="H283" s="69">
        <f>ROUND(Sheet3!H282,0)</f>
        <v>2</v>
      </c>
    </row>
    <row r="284" spans="1:8" ht="12.75">
      <c r="A284" s="69">
        <f>Sheet3!A283</f>
        <v>369.99442271163457</v>
      </c>
      <c r="B284" s="69">
        <f>ROUND(Sheet3!B283,0)</f>
        <v>3</v>
      </c>
      <c r="C284" s="69">
        <f>Sheet3!C283</f>
        <v>369.6</v>
      </c>
      <c r="D284" s="69">
        <f>ROUND(Sheet3!D283,0)</f>
        <v>0</v>
      </c>
      <c r="E284" s="69">
        <f>Sheet3!E283</f>
        <v>370.19862000000006</v>
      </c>
      <c r="F284" s="69">
        <f>ROUND(Sheet3!F283,0)</f>
        <v>1</v>
      </c>
      <c r="G284" s="69">
        <f>Sheet3!G283</f>
        <v>370.37824414218335</v>
      </c>
      <c r="H284" s="69">
        <f>ROUND(Sheet3!H283,0)</f>
        <v>1</v>
      </c>
    </row>
    <row r="285" spans="1:8" ht="12.75">
      <c r="A285" s="69">
        <f>Sheet3!A284</f>
        <v>370.4124759420931</v>
      </c>
      <c r="B285" s="69">
        <f>ROUND(Sheet3!B284,0)</f>
        <v>0</v>
      </c>
      <c r="C285" s="69">
        <f>Sheet3!C284</f>
        <v>370.34999999999997</v>
      </c>
      <c r="D285" s="69">
        <f>ROUND(Sheet3!D284,0)</f>
        <v>1</v>
      </c>
      <c r="E285" s="69">
        <f>Sheet3!E284</f>
        <v>370.19862000000006</v>
      </c>
      <c r="F285" s="69">
        <f>ROUND(Sheet3!F284,0)</f>
        <v>0</v>
      </c>
      <c r="G285" s="69">
        <f>Sheet3!G284</f>
        <v>370.37824414218335</v>
      </c>
      <c r="H285" s="69">
        <f>ROUND(Sheet3!H284,0)</f>
        <v>0</v>
      </c>
    </row>
    <row r="286" spans="1:8" ht="12.75">
      <c r="A286" s="69">
        <f>Sheet3!A285</f>
        <v>370.4124759420931</v>
      </c>
      <c r="B286" s="69">
        <f>ROUND(Sheet3!B285,0)</f>
        <v>0</v>
      </c>
      <c r="C286" s="69">
        <f>Sheet3!C285</f>
        <v>375.8</v>
      </c>
      <c r="D286" s="69">
        <f>ROUND(Sheet3!D285,0)</f>
        <v>5</v>
      </c>
      <c r="E286" s="69">
        <f>Sheet3!E285</f>
        <v>370.2958875</v>
      </c>
      <c r="F286" s="69">
        <f>ROUND(Sheet3!F285,0)</f>
        <v>0</v>
      </c>
      <c r="G286" s="69">
        <f>Sheet3!G285</f>
        <v>370.72819959374226</v>
      </c>
      <c r="H286" s="69">
        <f>ROUND(Sheet3!H285,0)</f>
        <v>0</v>
      </c>
    </row>
    <row r="287" spans="1:8" ht="12.75">
      <c r="A287" s="69">
        <f>Sheet3!A286</f>
        <v>370.8310015269788</v>
      </c>
      <c r="B287" s="69">
        <f>ROUND(Sheet3!B286,0)</f>
        <v>0</v>
      </c>
      <c r="C287" s="69">
        <f>Sheet3!C286</f>
        <v>385</v>
      </c>
      <c r="D287" s="69">
        <f>ROUND(Sheet3!D286,0)</f>
        <v>9</v>
      </c>
      <c r="E287" s="69">
        <f>Sheet3!E286</f>
        <v>385</v>
      </c>
      <c r="F287" s="69">
        <f>ROUND(Sheet3!F286,0)</f>
        <v>15</v>
      </c>
      <c r="G287" s="69">
        <f>Sheet3!G286</f>
        <v>385</v>
      </c>
      <c r="H287" s="69">
        <f>ROUND(Sheet3!H286,0)</f>
        <v>14</v>
      </c>
    </row>
    <row r="288" spans="1:8" ht="12.75">
      <c r="A288" s="69">
        <f>Sheet3!A287</f>
        <v>385</v>
      </c>
      <c r="B288" s="69">
        <f>ROUND(Sheet3!B287,0)</f>
        <v>14</v>
      </c>
      <c r="C288" s="69">
        <f>Sheet3!C287</f>
        <v>392.8</v>
      </c>
      <c r="D288" s="69">
        <f>ROUND(Sheet3!D287,0)</f>
        <v>8</v>
      </c>
      <c r="E288" s="69">
        <f>Sheet3!E287</f>
        <v>389.47067499999997</v>
      </c>
      <c r="F288" s="69">
        <f>ROUND(Sheet3!F287,0)</f>
        <v>4</v>
      </c>
      <c r="G288" s="69">
        <f>Sheet3!G287</f>
        <v>389.21885987943983</v>
      </c>
      <c r="H288" s="69">
        <f>ROUND(Sheet3!H287,0)</f>
        <v>4</v>
      </c>
    </row>
    <row r="289" spans="1:8" ht="12.75">
      <c r="A289" s="69">
        <f>Sheet3!A288</f>
        <v>388.9087296526012</v>
      </c>
      <c r="B289" s="69">
        <f>ROUND(Sheet3!B288,0)</f>
        <v>4</v>
      </c>
      <c r="C289" s="69">
        <f>Sheet3!C288</f>
        <v>393.25</v>
      </c>
      <c r="D289" s="69">
        <f>ROUND(Sheet3!D288,0)</f>
        <v>0</v>
      </c>
      <c r="E289" s="69">
        <f>Sheet3!E288</f>
        <v>389.47067499999997</v>
      </c>
      <c r="F289" s="69">
        <f>ROUND(Sheet3!F288,0)</f>
        <v>0</v>
      </c>
      <c r="G289" s="69">
        <f>Sheet3!G288</f>
        <v>389.21885987943983</v>
      </c>
      <c r="H289" s="69">
        <f>ROUND(Sheet3!H288,0)</f>
        <v>0</v>
      </c>
    </row>
    <row r="290" spans="1:8" ht="12.75">
      <c r="A290" s="69">
        <f>Sheet3!A289</f>
        <v>388.9087296526012</v>
      </c>
      <c r="B290" s="69">
        <f>ROUND(Sheet3!B289,0)</f>
        <v>0</v>
      </c>
      <c r="C290" s="69">
        <f>Sheet3!C289</f>
        <v>393.25</v>
      </c>
      <c r="D290" s="69">
        <f>ROUND(Sheet3!D289,0)</f>
        <v>0</v>
      </c>
      <c r="E290" s="69">
        <f>Sheet3!E289</f>
        <v>393.24273999999997</v>
      </c>
      <c r="F290" s="69">
        <f>ROUND(Sheet3!F289,0)</f>
        <v>4</v>
      </c>
      <c r="G290" s="69">
        <f>Sheet3!G289</f>
        <v>392.61406507328445</v>
      </c>
      <c r="H290" s="69">
        <f>ROUND(Sheet3!H289,0)</f>
        <v>3</v>
      </c>
    </row>
    <row r="291" spans="1:8" ht="12.75">
      <c r="A291" s="69">
        <f>Sheet3!A290</f>
        <v>391.9954359817495</v>
      </c>
      <c r="B291" s="69">
        <f>ROUND(Sheet3!B290,0)</f>
        <v>3</v>
      </c>
      <c r="C291" s="69">
        <f>Sheet3!C290</f>
        <v>394.5</v>
      </c>
      <c r="D291" s="69">
        <f>ROUND(Sheet3!D290,0)</f>
        <v>1</v>
      </c>
      <c r="E291" s="69">
        <f>Sheet3!E290</f>
        <v>394.24572</v>
      </c>
      <c r="F291" s="69">
        <f>ROUND(Sheet3!F290,0)</f>
        <v>1</v>
      </c>
      <c r="G291" s="69">
        <f>Sheet3!G290</f>
        <v>393.18938071597626</v>
      </c>
      <c r="H291" s="69">
        <f>ROUND(Sheet3!H290,0)</f>
        <v>1</v>
      </c>
    </row>
    <row r="292" spans="1:8" ht="12.75">
      <c r="A292" s="69">
        <f>Sheet3!A291</f>
        <v>392.438347950898</v>
      </c>
      <c r="B292" s="69">
        <f>ROUND(Sheet3!B291,0)</f>
        <v>0</v>
      </c>
      <c r="C292" s="69">
        <f>Sheet3!C291</f>
        <v>394.5</v>
      </c>
      <c r="D292" s="69">
        <f>ROUND(Sheet3!D291,0)</f>
        <v>0</v>
      </c>
      <c r="E292" s="69">
        <f>Sheet3!E291</f>
        <v>394.25595</v>
      </c>
      <c r="F292" s="69">
        <f>ROUND(Sheet3!F291,0)</f>
        <v>0</v>
      </c>
      <c r="G292" s="69">
        <f>Sheet3!G291</f>
        <v>393.18938071597626</v>
      </c>
      <c r="H292" s="69">
        <f>ROUND(Sheet3!H291,0)</f>
        <v>0</v>
      </c>
    </row>
    <row r="293" spans="1:8" ht="12.75">
      <c r="A293" s="69">
        <f>Sheet3!A292</f>
        <v>392.438347950898</v>
      </c>
      <c r="B293" s="69">
        <f>ROUND(Sheet3!B292,0)</f>
        <v>0</v>
      </c>
      <c r="C293" s="69">
        <f>Sheet3!C292</f>
        <v>395.77500000000003</v>
      </c>
      <c r="D293" s="69">
        <f>ROUND(Sheet3!D292,0)</f>
        <v>1</v>
      </c>
      <c r="E293" s="69">
        <f>Sheet3!E292</f>
        <v>394.25595</v>
      </c>
      <c r="F293" s="69">
        <f>ROUND(Sheet3!F292,0)</f>
        <v>0</v>
      </c>
      <c r="G293" s="69">
        <f>Sheet3!G292</f>
        <v>393.22004264545546</v>
      </c>
      <c r="H293" s="69">
        <f>ROUND(Sheet3!H292,0)</f>
        <v>0</v>
      </c>
    </row>
    <row r="294" spans="1:8" ht="12.75">
      <c r="A294" s="69">
        <f>Sheet3!A293</f>
        <v>392.8817603621295</v>
      </c>
      <c r="B294" s="69">
        <f>ROUND(Sheet3!B293,0)</f>
        <v>0</v>
      </c>
      <c r="C294" s="69">
        <f>Sheet3!C293</f>
        <v>411.25</v>
      </c>
      <c r="D294" s="69">
        <f>ROUND(Sheet3!D293,0)</f>
        <v>15</v>
      </c>
      <c r="E294" s="69">
        <f>Sheet3!E293</f>
        <v>408.83689000000004</v>
      </c>
      <c r="F294" s="69">
        <f>ROUND(Sheet3!F293,0)</f>
        <v>15</v>
      </c>
      <c r="G294" s="69">
        <f>Sheet3!G293</f>
        <v>408.45678428062155</v>
      </c>
      <c r="H294" s="69">
        <f>ROUND(Sheet3!H293,0)</f>
        <v>15</v>
      </c>
    </row>
    <row r="295" spans="1:8" ht="12.75">
      <c r="A295" s="69">
        <f>Sheet3!A294</f>
        <v>407.8932913283287</v>
      </c>
      <c r="B295" s="69">
        <f>ROUND(Sheet3!B294,0)</f>
        <v>15</v>
      </c>
      <c r="C295" s="69">
        <f>Sheet3!C294</f>
        <v>411.5</v>
      </c>
      <c r="D295" s="69">
        <f>ROUND(Sheet3!D294,0)</f>
        <v>0</v>
      </c>
      <c r="E295" s="69">
        <f>Sheet3!E294</f>
        <v>411.43987500000003</v>
      </c>
      <c r="F295" s="69">
        <f>ROUND(Sheet3!F294,0)</f>
        <v>3</v>
      </c>
      <c r="G295" s="69">
        <f>Sheet3!G294</f>
        <v>411.9202217708247</v>
      </c>
      <c r="H295" s="69">
        <f>ROUND(Sheet3!H294,0)</f>
        <v>3</v>
      </c>
    </row>
    <row r="296" spans="1:8" ht="12.75">
      <c r="A296" s="69">
        <f>Sheet3!A295</f>
        <v>412.0344461410875</v>
      </c>
      <c r="B296" s="69">
        <f>ROUND(Sheet3!B295,0)</f>
        <v>4</v>
      </c>
      <c r="C296" s="69">
        <f>Sheet3!C295</f>
        <v>411.5</v>
      </c>
      <c r="D296" s="69">
        <f>ROUND(Sheet3!D295,0)</f>
        <v>0</v>
      </c>
      <c r="E296" s="69">
        <f>Sheet3!E295</f>
        <v>411.43987500000003</v>
      </c>
      <c r="F296" s="69">
        <f>ROUND(Sheet3!F295,0)</f>
        <v>0</v>
      </c>
      <c r="G296" s="69">
        <f>Sheet3!G295</f>
        <v>411.9202217708247</v>
      </c>
      <c r="H296" s="69">
        <f>ROUND(Sheet3!H295,0)</f>
        <v>0</v>
      </c>
    </row>
    <row r="297" spans="1:8" ht="12.75">
      <c r="A297" s="69">
        <f>Sheet3!A296</f>
        <v>412.0344461410875</v>
      </c>
      <c r="B297" s="69">
        <f>ROUND(Sheet3!B296,0)</f>
        <v>0</v>
      </c>
      <c r="C297" s="69">
        <f>Sheet3!C296</f>
        <v>417</v>
      </c>
      <c r="D297" s="69">
        <f>ROUND(Sheet3!D296,0)</f>
        <v>6</v>
      </c>
      <c r="E297" s="69">
        <f>Sheet3!E296</f>
        <v>415.28322000000003</v>
      </c>
      <c r="F297" s="69">
        <f>ROUND(Sheet3!F296,0)</f>
        <v>4</v>
      </c>
      <c r="G297" s="69">
        <f>Sheet3!G296</f>
        <v>415.5278546555048</v>
      </c>
      <c r="H297" s="69">
        <f>ROUND(Sheet3!H296,0)</f>
        <v>4</v>
      </c>
    </row>
    <row r="298" spans="1:8" ht="12.75">
      <c r="A298" s="69">
        <f>Sheet3!A297</f>
        <v>415.30469757994535</v>
      </c>
      <c r="B298" s="69">
        <f>ROUND(Sheet3!B297,0)</f>
        <v>3</v>
      </c>
      <c r="C298" s="69">
        <f>Sheet3!C297</f>
        <v>421.79999999999995</v>
      </c>
      <c r="D298" s="69">
        <f>ROUND(Sheet3!D297,0)</f>
        <v>5</v>
      </c>
      <c r="E298" s="69">
        <f>Sheet3!E297</f>
        <v>415.4139</v>
      </c>
      <c r="F298" s="69">
        <f>ROUND(Sheet3!F297,0)</f>
        <v>0</v>
      </c>
      <c r="G298" s="69">
        <f>Sheet3!G297</f>
        <v>415.51465406635657</v>
      </c>
      <c r="H298" s="69">
        <f>ROUND(Sheet3!H297,0)</f>
        <v>0</v>
      </c>
    </row>
    <row r="299" spans="1:8" ht="12.75">
      <c r="A299" s="69">
        <f>Sheet3!A298</f>
        <v>415.7739464653082</v>
      </c>
      <c r="B299" s="69">
        <f>ROUND(Sheet3!B298,0)</f>
        <v>0</v>
      </c>
      <c r="C299" s="69">
        <f>Sheet3!C298</f>
        <v>421.79999999999995</v>
      </c>
      <c r="D299" s="69">
        <f>ROUND(Sheet3!D298,0)</f>
        <v>0</v>
      </c>
      <c r="E299" s="69">
        <f>Sheet3!E298</f>
        <v>415.4139</v>
      </c>
      <c r="F299" s="69">
        <f>ROUND(Sheet3!F298,0)</f>
        <v>0</v>
      </c>
      <c r="G299" s="69">
        <f>Sheet3!G298</f>
        <v>415.51465406635657</v>
      </c>
      <c r="H299" s="69">
        <f>ROUND(Sheet3!H298,0)</f>
        <v>0</v>
      </c>
    </row>
    <row r="300" spans="1:8" ht="12.75">
      <c r="A300" s="69">
        <f>Sheet3!A299</f>
        <v>415.7739464653082</v>
      </c>
      <c r="B300" s="69">
        <f>ROUND(Sheet3!B299,0)</f>
        <v>0</v>
      </c>
      <c r="C300" s="69">
        <f>Sheet3!C299</f>
        <v>422.77500000000003</v>
      </c>
      <c r="D300" s="69">
        <f>ROUND(Sheet3!D299,0)</f>
        <v>1</v>
      </c>
      <c r="E300" s="69">
        <f>Sheet3!E299</f>
        <v>415.42467999999997</v>
      </c>
      <c r="F300" s="69">
        <f>ROUND(Sheet3!F299,0)</f>
        <v>0</v>
      </c>
      <c r="G300" s="69">
        <f>Sheet3!G299</f>
        <v>415.5350556823404</v>
      </c>
      <c r="H300" s="69">
        <f>ROUND(Sheet3!H299,0)</f>
        <v>0</v>
      </c>
    </row>
    <row r="301" spans="1:8" ht="12.75">
      <c r="A301" s="69">
        <f>Sheet3!A300</f>
        <v>416.2437255505888</v>
      </c>
      <c r="B301" s="69">
        <f>ROUND(Sheet3!B300,0)</f>
        <v>0</v>
      </c>
      <c r="C301" s="69">
        <f>Sheet3!C300</f>
        <v>431.2</v>
      </c>
      <c r="D301" s="69">
        <f>ROUND(Sheet3!D300,0)</f>
        <v>8</v>
      </c>
      <c r="E301" s="69">
        <f>Sheet3!E300</f>
        <v>431.89839000000006</v>
      </c>
      <c r="F301" s="69">
        <f>ROUND(Sheet3!F300,0)</f>
        <v>16</v>
      </c>
      <c r="G301" s="69">
        <f>Sheet3!G300</f>
        <v>432.10795149921387</v>
      </c>
      <c r="H301" s="69">
        <f>ROUND(Sheet3!H300,0)</f>
        <v>17</v>
      </c>
    </row>
    <row r="302" spans="1:8" ht="12.75">
      <c r="A302" s="69">
        <f>Sheet3!A301</f>
        <v>432.1478885991086</v>
      </c>
      <c r="B302" s="69">
        <f>ROUND(Sheet3!B301,0)</f>
        <v>16</v>
      </c>
      <c r="C302" s="69">
        <f>Sheet3!C301</f>
        <v>439.75</v>
      </c>
      <c r="D302" s="69">
        <f>ROUND(Sheet3!D301,0)</f>
        <v>9</v>
      </c>
      <c r="E302" s="69">
        <f>Sheet3!E301</f>
        <v>438.05080000000004</v>
      </c>
      <c r="F302" s="69">
        <f>ROUND(Sheet3!F301,0)</f>
        <v>6</v>
      </c>
      <c r="G302" s="69">
        <f>Sheet3!G301</f>
        <v>436.9111584949505</v>
      </c>
      <c r="H302" s="69">
        <f>ROUND(Sheet3!H301,0)</f>
        <v>5</v>
      </c>
    </row>
    <row r="303" spans="1:8" ht="12.75">
      <c r="A303" s="69">
        <f>Sheet3!A302</f>
        <v>436.535289291255</v>
      </c>
      <c r="B303" s="69">
        <f>ROUND(Sheet3!B302,0)</f>
        <v>4</v>
      </c>
      <c r="C303" s="69">
        <f>Sheet3!C302</f>
        <v>439.75</v>
      </c>
      <c r="D303" s="69">
        <f>ROUND(Sheet3!D302,0)</f>
        <v>0</v>
      </c>
      <c r="E303" s="69">
        <f>Sheet3!E302</f>
        <v>438.05080000000004</v>
      </c>
      <c r="F303" s="69">
        <f>ROUND(Sheet3!F302,0)</f>
        <v>0</v>
      </c>
      <c r="G303" s="69">
        <f>Sheet3!G302</f>
        <v>436.9111584949505</v>
      </c>
      <c r="H303" s="69">
        <f>ROUND(Sheet3!H302,0)</f>
        <v>0</v>
      </c>
    </row>
    <row r="304" spans="1:8" ht="12.75">
      <c r="A304" s="69">
        <f>Sheet3!A303</f>
        <v>436.535289291255</v>
      </c>
      <c r="B304" s="69">
        <f>ROUND(Sheet3!B303,0)</f>
        <v>0</v>
      </c>
      <c r="C304" s="69">
        <f>Sheet3!C303</f>
        <v>440</v>
      </c>
      <c r="D304" s="69">
        <f>ROUND(Sheet3!D303,0)</f>
        <v>0</v>
      </c>
      <c r="E304" s="69">
        <f>Sheet3!E303</f>
        <v>440</v>
      </c>
      <c r="F304" s="69">
        <f>ROUND(Sheet3!F303,0)</f>
        <v>2</v>
      </c>
      <c r="G304" s="69">
        <f>Sheet3!G303</f>
        <v>440</v>
      </c>
      <c r="H304" s="69">
        <f>ROUND(Sheet3!H303,0)</f>
        <v>3</v>
      </c>
    </row>
    <row r="305" spans="1:8" ht="12.75">
      <c r="A305" s="69">
        <f>Sheet3!A304</f>
        <v>440.0000000000002</v>
      </c>
      <c r="B305" s="69">
        <f>ROUND(Sheet3!B304,0)</f>
        <v>3</v>
      </c>
      <c r="C305" s="69">
        <f>Sheet3!C304</f>
        <v>441.29999999999995</v>
      </c>
      <c r="D305" s="69">
        <f>ROUND(Sheet3!D304,0)</f>
        <v>1</v>
      </c>
      <c r="E305" s="69">
        <f>Sheet3!E304</f>
        <v>441.13377</v>
      </c>
      <c r="F305" s="69">
        <f>ROUND(Sheet3!F304,0)</f>
        <v>1</v>
      </c>
      <c r="G305" s="69">
        <f>Sheet3!G304</f>
        <v>440.6549336293841</v>
      </c>
      <c r="H305" s="69">
        <f>ROUND(Sheet3!H304,0)</f>
        <v>1</v>
      </c>
    </row>
    <row r="306" spans="1:8" ht="12.75">
      <c r="A306" s="69">
        <f>Sheet3!A305</f>
        <v>440.49715187611145</v>
      </c>
      <c r="B306" s="69">
        <f>ROUND(Sheet3!B305,0)</f>
        <v>0</v>
      </c>
      <c r="C306" s="69">
        <f>Sheet3!C305</f>
        <v>441.29999999999995</v>
      </c>
      <c r="D306" s="69">
        <f>ROUND(Sheet3!D305,0)</f>
        <v>0</v>
      </c>
      <c r="E306" s="69">
        <f>Sheet3!E305</f>
        <v>441.13377</v>
      </c>
      <c r="F306" s="69">
        <f>ROUND(Sheet3!F305,0)</f>
        <v>0</v>
      </c>
      <c r="G306" s="69">
        <f>Sheet3!G305</f>
        <v>440.6549336293841</v>
      </c>
      <c r="H306" s="69">
        <f>ROUND(Sheet3!H305,0)</f>
        <v>0</v>
      </c>
    </row>
    <row r="307" spans="1:8" ht="12.75">
      <c r="A307" s="69">
        <f>Sheet3!A306</f>
        <v>440.49715187611145</v>
      </c>
      <c r="B307" s="69">
        <f>ROUND(Sheet3!B306,0)</f>
        <v>0</v>
      </c>
      <c r="C307" s="69">
        <f>Sheet3!C306</f>
        <v>441.90000000000003</v>
      </c>
      <c r="D307" s="69">
        <f>ROUND(Sheet3!D306,0)</f>
        <v>1</v>
      </c>
      <c r="E307" s="69">
        <f>Sheet3!E306</f>
        <v>442.3980825</v>
      </c>
      <c r="F307" s="69">
        <f>ROUND(Sheet3!F306,0)</f>
        <v>1</v>
      </c>
      <c r="G307" s="69">
        <f>Sheet3!G306</f>
        <v>441.690823207445</v>
      </c>
      <c r="H307" s="69">
        <f>ROUND(Sheet3!H306,0)</f>
        <v>1</v>
      </c>
    </row>
    <row r="308" spans="1:8" ht="12.75">
      <c r="A308" s="69">
        <f>Sheet3!A307</f>
        <v>440.9948654794681</v>
      </c>
      <c r="B308" s="69">
        <f>ROUND(Sheet3!B307,0)</f>
        <v>0</v>
      </c>
      <c r="C308" s="69">
        <f>Sheet3!C307</f>
        <v>460.25</v>
      </c>
      <c r="D308" s="69">
        <f>ROUND(Sheet3!D307,0)</f>
        <v>18</v>
      </c>
      <c r="E308" s="69">
        <f>Sheet3!E307</f>
        <v>459.96527499999996</v>
      </c>
      <c r="F308" s="69">
        <f>ROUND(Sheet3!F307,0)</f>
        <v>18</v>
      </c>
      <c r="G308" s="69">
        <f>Sheet3!G307</f>
        <v>458.720944168639</v>
      </c>
      <c r="H308" s="69">
        <f>ROUND(Sheet3!H307,0)</f>
        <v>17</v>
      </c>
    </row>
    <row r="309" spans="1:8" ht="12.75">
      <c r="A309" s="69">
        <f>Sheet3!A308</f>
        <v>457.8447392760477</v>
      </c>
      <c r="B309" s="69">
        <f>ROUND(Sheet3!B308,0)</f>
        <v>17</v>
      </c>
      <c r="C309" s="69">
        <f>Sheet3!C308</f>
        <v>469.125</v>
      </c>
      <c r="D309" s="69">
        <f>ROUND(Sheet3!D308,0)</f>
        <v>9</v>
      </c>
      <c r="E309" s="69">
        <f>Sheet3!E308</f>
        <v>461.42580000000004</v>
      </c>
      <c r="F309" s="69">
        <f>ROUND(Sheet3!F308,0)</f>
        <v>1</v>
      </c>
      <c r="G309" s="69">
        <f>Sheet3!G308</f>
        <v>461.70561742482266</v>
      </c>
      <c r="H309" s="69">
        <f>ROUND(Sheet3!H308,0)</f>
        <v>3</v>
      </c>
    </row>
    <row r="310" spans="1:8" ht="12.75">
      <c r="A310" s="69">
        <f>Sheet3!A309</f>
        <v>462.49302838954316</v>
      </c>
      <c r="B310" s="69">
        <f>ROUND(Sheet3!B309,0)</f>
        <v>5</v>
      </c>
      <c r="C310" s="69">
        <f>Sheet3!C309</f>
        <v>469.75</v>
      </c>
      <c r="D310" s="69">
        <f>ROUND(Sheet3!D309,0)</f>
        <v>1</v>
      </c>
      <c r="E310" s="69">
        <f>Sheet3!E309</f>
        <v>461.42580000000004</v>
      </c>
      <c r="F310" s="69">
        <f>ROUND(Sheet3!F309,0)</f>
        <v>0</v>
      </c>
      <c r="G310" s="69">
        <f>Sheet3!G309</f>
        <v>461.70561742482266</v>
      </c>
      <c r="H310" s="69">
        <f>ROUND(Sheet3!H309,0)</f>
        <v>0</v>
      </c>
    </row>
    <row r="311" spans="1:8" ht="12.75">
      <c r="A311" s="69">
        <f>Sheet3!A310</f>
        <v>462.49302838954316</v>
      </c>
      <c r="B311" s="69">
        <f>ROUND(Sheet3!B310,0)</f>
        <v>0</v>
      </c>
      <c r="C311" s="69">
        <f>Sheet3!C310</f>
        <v>469.75</v>
      </c>
      <c r="D311" s="69">
        <f>ROUND(Sheet3!D310,0)</f>
        <v>0</v>
      </c>
      <c r="E311" s="69">
        <f>Sheet3!E310</f>
        <v>467.24216</v>
      </c>
      <c r="F311" s="69">
        <f>ROUND(Sheet3!F310,0)</f>
        <v>6</v>
      </c>
      <c r="G311" s="69">
        <f>Sheet3!G310</f>
        <v>466.8077534635675</v>
      </c>
      <c r="H311" s="69">
        <f>ROUND(Sheet3!H310,0)</f>
        <v>5</v>
      </c>
    </row>
    <row r="312" spans="1:8" ht="12.75">
      <c r="A312" s="69">
        <f>Sheet3!A311</f>
        <v>466.16376151809015</v>
      </c>
      <c r="B312" s="69">
        <f>ROUND(Sheet3!B311,0)</f>
        <v>4</v>
      </c>
      <c r="C312" s="69">
        <f>Sheet3!C311</f>
        <v>470</v>
      </c>
      <c r="D312" s="69">
        <f>ROUND(Sheet3!D311,0)</f>
        <v>0</v>
      </c>
      <c r="E312" s="69">
        <f>Sheet3!E311</f>
        <v>467.352765</v>
      </c>
      <c r="F312" s="69">
        <f>ROUND(Sheet3!F311,0)</f>
        <v>0</v>
      </c>
      <c r="G312" s="69">
        <f>Sheet3!G311</f>
        <v>467.06263185532777</v>
      </c>
      <c r="H312" s="69">
        <f>ROUND(Sheet3!H311,0)</f>
        <v>0</v>
      </c>
    </row>
    <row r="313" spans="1:8" ht="12.75">
      <c r="A313" s="69">
        <f>Sheet3!A312</f>
        <v>466.6904755831215</v>
      </c>
      <c r="B313" s="69">
        <f>ROUND(Sheet3!B312,0)</f>
        <v>1</v>
      </c>
      <c r="C313" s="69">
        <f>Sheet3!C312</f>
        <v>471.90000000000003</v>
      </c>
      <c r="D313" s="69">
        <f>ROUND(Sheet3!D312,0)</f>
        <v>2</v>
      </c>
      <c r="E313" s="69">
        <f>Sheet3!E312</f>
        <v>467.3648099999999</v>
      </c>
      <c r="F313" s="69">
        <f>ROUND(Sheet3!F312,0)</f>
        <v>0</v>
      </c>
      <c r="G313" s="69">
        <f>Sheet3!G312</f>
        <v>467.06263185532777</v>
      </c>
      <c r="H313" s="69">
        <f>ROUND(Sheet3!H312,0)</f>
        <v>0</v>
      </c>
    </row>
    <row r="314" spans="1:8" ht="12.75">
      <c r="A314" s="69">
        <f>Sheet3!A313</f>
        <v>466.6904755831215</v>
      </c>
      <c r="B314" s="69">
        <f>ROUND(Sheet3!B313,0)</f>
        <v>0</v>
      </c>
      <c r="C314" s="69">
        <f>Sheet3!C313</f>
        <v>471.90000000000003</v>
      </c>
      <c r="D314" s="69">
        <f>ROUND(Sheet3!D313,0)</f>
        <v>0</v>
      </c>
      <c r="E314" s="69">
        <f>Sheet3!E313</f>
        <v>467.3648099999999</v>
      </c>
      <c r="F314" s="69">
        <f>ROUND(Sheet3!F313,0)</f>
        <v>0</v>
      </c>
      <c r="G314" s="69">
        <f>Sheet3!G313</f>
        <v>467.4688364874429</v>
      </c>
      <c r="H314" s="69">
        <f>ROUND(Sheet3!H313,0)</f>
        <v>0</v>
      </c>
    </row>
    <row r="315" spans="1:8" ht="12.75">
      <c r="A315" s="69">
        <f>Sheet3!A314</f>
        <v>467.21778477743845</v>
      </c>
      <c r="B315" s="69">
        <f>ROUND(Sheet3!B314,0)</f>
        <v>1</v>
      </c>
      <c r="C315" s="69">
        <f>Sheet3!C314</f>
        <v>491</v>
      </c>
      <c r="D315" s="69">
        <f>ROUND(Sheet3!D314,0)</f>
        <v>19</v>
      </c>
      <c r="E315" s="69">
        <f>Sheet3!E314</f>
        <v>484.64955000000003</v>
      </c>
      <c r="F315" s="69">
        <f>ROUND(Sheet3!F314,0)</f>
        <v>17</v>
      </c>
      <c r="G315" s="69">
        <f>Sheet3!G314</f>
        <v>484.76709641074933</v>
      </c>
      <c r="H315" s="69">
        <f>ROUND(Sheet3!H314,0)</f>
        <v>17</v>
      </c>
    </row>
    <row r="316" spans="1:8" ht="12.75">
      <c r="A316" s="69">
        <f>Sheet3!A315</f>
        <v>485.06960420952623</v>
      </c>
      <c r="B316" s="69">
        <f>ROUND(Sheet3!B315,0)</f>
        <v>18</v>
      </c>
      <c r="C316" s="69">
        <f>Sheet3!C315</f>
        <v>491</v>
      </c>
      <c r="D316" s="69">
        <f>ROUND(Sheet3!D315,0)</f>
        <v>0</v>
      </c>
      <c r="E316" s="69">
        <f>Sheet3!E315</f>
        <v>491.55342499999995</v>
      </c>
      <c r="F316" s="69">
        <f>ROUND(Sheet3!F315,0)</f>
        <v>7</v>
      </c>
      <c r="G316" s="69">
        <f>Sheet3!G315</f>
        <v>490.7675813416056</v>
      </c>
      <c r="H316" s="69">
        <f>ROUND(Sheet3!H315,0)</f>
        <v>6</v>
      </c>
    </row>
    <row r="317" spans="1:8" ht="12.75">
      <c r="A317" s="69">
        <f>Sheet3!A316</f>
        <v>489.99429497718677</v>
      </c>
      <c r="B317" s="69">
        <f>ROUND(Sheet3!B316,0)</f>
        <v>5</v>
      </c>
      <c r="C317" s="69">
        <f>Sheet3!C316</f>
        <v>492.09999999999997</v>
      </c>
      <c r="D317" s="69">
        <f>ROUND(Sheet3!D316,0)</f>
        <v>1</v>
      </c>
      <c r="E317" s="69">
        <f>Sheet3!E316</f>
        <v>491.55342499999995</v>
      </c>
      <c r="F317" s="69">
        <f>ROUND(Sheet3!F316,0)</f>
        <v>0</v>
      </c>
      <c r="G317" s="69">
        <f>Sheet3!G316</f>
        <v>490.7675813416056</v>
      </c>
      <c r="H317" s="69">
        <f>ROUND(Sheet3!H316,0)</f>
        <v>0</v>
      </c>
    </row>
    <row r="318" spans="1:8" ht="12.75">
      <c r="A318" s="69">
        <f>Sheet3!A317</f>
        <v>489.99429497718677</v>
      </c>
      <c r="B318" s="69">
        <f>ROUND(Sheet3!B317,0)</f>
        <v>0</v>
      </c>
      <c r="C318" s="69">
        <f>Sheet3!C317</f>
        <v>492.8</v>
      </c>
      <c r="D318" s="69">
        <f>ROUND(Sheet3!D317,0)</f>
        <v>1</v>
      </c>
      <c r="E318" s="69">
        <f>Sheet3!E317</f>
        <v>493.59816000000006</v>
      </c>
      <c r="F318" s="69">
        <f>ROUND(Sheet3!F317,0)</f>
        <v>2</v>
      </c>
      <c r="G318" s="69">
        <f>Sheet3!G317</f>
        <v>493.83765885624445</v>
      </c>
      <c r="H318" s="69">
        <f>ROUND(Sheet3!H317,0)</f>
        <v>3</v>
      </c>
    </row>
    <row r="319" spans="1:8" ht="12.75">
      <c r="A319" s="69">
        <f>Sheet3!A318</f>
        <v>493.8833012561244</v>
      </c>
      <c r="B319" s="69">
        <f>ROUND(Sheet3!B318,0)</f>
        <v>4</v>
      </c>
      <c r="C319" s="69">
        <f>Sheet3!C318</f>
        <v>493.79999999999995</v>
      </c>
      <c r="D319" s="69">
        <f>ROUND(Sheet3!D318,0)</f>
        <v>1</v>
      </c>
      <c r="E319" s="69">
        <f>Sheet3!E318</f>
        <v>493.72785</v>
      </c>
      <c r="F319" s="69">
        <f>ROUND(Sheet3!F318,0)</f>
        <v>0</v>
      </c>
      <c r="G319" s="69">
        <f>Sheet3!G318</f>
        <v>494.3042661249897</v>
      </c>
      <c r="H319" s="69">
        <f>ROUND(Sheet3!H318,0)</f>
        <v>0</v>
      </c>
    </row>
    <row r="320" spans="1:8" ht="12.75">
      <c r="A320" s="69">
        <f>Sheet3!A319</f>
        <v>494.4413353693051</v>
      </c>
      <c r="B320" s="69">
        <f>ROUND(Sheet3!B319,0)</f>
        <v>1</v>
      </c>
      <c r="C320" s="69">
        <f>Sheet3!C319</f>
        <v>493.79999999999995</v>
      </c>
      <c r="D320" s="69">
        <f>ROUND(Sheet3!D319,0)</f>
        <v>0</v>
      </c>
      <c r="E320" s="69">
        <f>Sheet3!E319</f>
        <v>493.72785</v>
      </c>
      <c r="F320" s="69">
        <f>ROUND(Sheet3!F319,0)</f>
        <v>0</v>
      </c>
      <c r="G320" s="69">
        <f>Sheet3!G319</f>
        <v>494.3042661249897</v>
      </c>
      <c r="H320" s="69">
        <f>ROUND(Sheet3!H319,0)</f>
        <v>0</v>
      </c>
    </row>
    <row r="321" spans="1:8" ht="12.75">
      <c r="A321" s="69">
        <f>Sheet3!A320</f>
        <v>494.4413353693051</v>
      </c>
      <c r="B321" s="69">
        <f>ROUND(Sheet3!B320,0)</f>
        <v>0</v>
      </c>
      <c r="C321" s="69">
        <f>Sheet3!C320</f>
        <v>495</v>
      </c>
      <c r="D321" s="69">
        <f>ROUND(Sheet3!D320,0)</f>
        <v>1</v>
      </c>
      <c r="E321" s="69">
        <f>Sheet3!E320</f>
        <v>495</v>
      </c>
      <c r="F321" s="69">
        <f>ROUND(Sheet3!F320,0)</f>
        <v>1</v>
      </c>
      <c r="G321" s="69">
        <f>Sheet3!G320</f>
        <v>495</v>
      </c>
      <c r="H321" s="69">
        <f>ROUND(Sheet3!H320,0)</f>
        <v>1</v>
      </c>
    </row>
    <row r="322" spans="1:8" ht="12.75">
      <c r="A322" s="69">
        <f>Sheet3!A321</f>
        <v>495</v>
      </c>
      <c r="B322" s="69">
        <f>ROUND(Sheet3!B321,0)</f>
        <v>1</v>
      </c>
      <c r="C322" s="69">
        <f>Sheet3!C321</f>
        <v>514.85</v>
      </c>
      <c r="D322" s="69">
        <f>ROUND(Sheet3!D321,0)</f>
        <v>20</v>
      </c>
      <c r="E322" s="69">
        <f>Sheet3!E321</f>
        <v>514.656065</v>
      </c>
      <c r="F322" s="69">
        <f>ROUND(Sheet3!F321,0)</f>
        <v>20</v>
      </c>
      <c r="G322" s="69">
        <f>Sheet3!G321</f>
        <v>514.0974225676148</v>
      </c>
      <c r="H322" s="69">
        <f>ROUND(Sheet3!H321,0)</f>
        <v>19</v>
      </c>
    </row>
    <row r="323" spans="1:8" ht="12.75">
      <c r="A323" s="69">
        <f>Sheet3!A322</f>
        <v>513.9133438554634</v>
      </c>
      <c r="B323" s="69">
        <f>ROUND(Sheet3!B322,0)</f>
        <v>19</v>
      </c>
      <c r="C323" s="69">
        <f>Sheet3!C322</f>
        <v>521.25</v>
      </c>
      <c r="D323" s="69">
        <f>ROUND(Sheet3!D322,0)</f>
        <v>6</v>
      </c>
      <c r="E323" s="69">
        <f>Sheet3!E322</f>
        <v>519.28085</v>
      </c>
      <c r="F323" s="69">
        <f>ROUND(Sheet3!F322,0)</f>
        <v>5</v>
      </c>
      <c r="G323" s="69">
        <f>Sheet3!G322</f>
        <v>519.409818319381</v>
      </c>
      <c r="H323" s="69">
        <f>ROUND(Sheet3!H322,0)</f>
        <v>5</v>
      </c>
    </row>
    <row r="324" spans="1:8" ht="12.75">
      <c r="A324" s="69">
        <f>Sheet3!A323</f>
        <v>519.1308719749317</v>
      </c>
      <c r="B324" s="69">
        <f>ROUND(Sheet3!B323,0)</f>
        <v>5</v>
      </c>
      <c r="C324" s="69">
        <f>Sheet3!C323</f>
        <v>521.25</v>
      </c>
      <c r="D324" s="69">
        <f>ROUND(Sheet3!D323,0)</f>
        <v>0</v>
      </c>
      <c r="E324" s="69">
        <f>Sheet3!E323</f>
        <v>519.28085</v>
      </c>
      <c r="F324" s="69">
        <f>ROUND(Sheet3!F323,0)</f>
        <v>0</v>
      </c>
      <c r="G324" s="69">
        <f>Sheet3!G323</f>
        <v>519.409818319381</v>
      </c>
      <c r="H324" s="69">
        <f>ROUND(Sheet3!H323,0)</f>
        <v>0</v>
      </c>
    </row>
    <row r="325" spans="1:8" ht="12.75">
      <c r="A325" s="69">
        <f>Sheet3!A324</f>
        <v>519.1308719749317</v>
      </c>
      <c r="B325" s="69">
        <f>ROUND(Sheet3!B324,0)</f>
        <v>0</v>
      </c>
      <c r="C325" s="69">
        <f>Sheet3!C324</f>
        <v>526</v>
      </c>
      <c r="D325" s="69">
        <f>ROUND(Sheet3!D324,0)</f>
        <v>5</v>
      </c>
      <c r="E325" s="69">
        <f>Sheet3!E324</f>
        <v>525.64743</v>
      </c>
      <c r="F325" s="69">
        <f>ROUND(Sheet3!F324,0)</f>
        <v>6</v>
      </c>
      <c r="G325" s="69">
        <f>Sheet3!G324</f>
        <v>524.2525076213017</v>
      </c>
      <c r="H325" s="69">
        <f>ROUND(Sheet3!H324,0)</f>
        <v>5</v>
      </c>
    </row>
    <row r="326" spans="1:8" ht="12.75">
      <c r="A326" s="69">
        <f>Sheet3!A325</f>
        <v>523.2511306011976</v>
      </c>
      <c r="B326" s="69">
        <f>ROUND(Sheet3!B325,0)</f>
        <v>4</v>
      </c>
      <c r="C326" s="69">
        <f>Sheet3!C325</f>
        <v>527.7</v>
      </c>
      <c r="D326" s="69">
        <f>ROUND(Sheet3!D325,0)</f>
        <v>2</v>
      </c>
      <c r="E326" s="69">
        <f>Sheet3!E325</f>
        <v>525.66096</v>
      </c>
      <c r="F326" s="69">
        <f>ROUND(Sheet3!F325,0)</f>
        <v>0</v>
      </c>
      <c r="G326" s="69">
        <f>Sheet3!G325</f>
        <v>524.2933901939406</v>
      </c>
      <c r="H326" s="69">
        <f>ROUND(Sheet3!H325,0)</f>
        <v>0</v>
      </c>
    </row>
    <row r="327" spans="1:8" ht="12.75">
      <c r="A327" s="69">
        <f>Sheet3!A326</f>
        <v>523.8423471495059</v>
      </c>
      <c r="B327" s="69">
        <f>ROUND(Sheet3!B326,0)</f>
        <v>1</v>
      </c>
      <c r="C327" s="69">
        <f>Sheet3!C326</f>
        <v>527.7</v>
      </c>
      <c r="D327" s="69">
        <f>ROUND(Sheet3!D326,0)</f>
        <v>0</v>
      </c>
      <c r="E327" s="69">
        <f>Sheet3!E326</f>
        <v>525.66096</v>
      </c>
      <c r="F327" s="69">
        <f>ROUND(Sheet3!F326,0)</f>
        <v>0</v>
      </c>
      <c r="G327" s="69">
        <f>Sheet3!G326</f>
        <v>524.2933901939406</v>
      </c>
      <c r="H327" s="69">
        <f>ROUND(Sheet3!H326,0)</f>
        <v>0</v>
      </c>
    </row>
    <row r="328" spans="1:8" ht="12.75">
      <c r="A328" s="69">
        <f>Sheet3!A327</f>
        <v>523.8423471495059</v>
      </c>
      <c r="B328" s="69">
        <f>ROUND(Sheet3!B327,0)</f>
        <v>0</v>
      </c>
      <c r="C328" s="69">
        <f>Sheet3!C327</f>
        <v>528.75</v>
      </c>
      <c r="D328" s="69">
        <f>ROUND(Sheet3!D327,0)</f>
        <v>1</v>
      </c>
      <c r="E328" s="69">
        <f>Sheet3!E327</f>
        <v>525.6745999999999</v>
      </c>
      <c r="F328" s="69">
        <f>ROUND(Sheet3!F327,0)</f>
        <v>0</v>
      </c>
      <c r="G328" s="69">
        <f>Sheet3!G327</f>
        <v>525.1587226465134</v>
      </c>
      <c r="H328" s="69">
        <f>ROUND(Sheet3!H327,0)</f>
        <v>1</v>
      </c>
    </row>
    <row r="329" spans="1:8" ht="12.75">
      <c r="A329" s="69">
        <f>Sheet3!A328</f>
        <v>524.4342317078512</v>
      </c>
      <c r="B329" s="69">
        <f>ROUND(Sheet3!B328,0)</f>
        <v>1</v>
      </c>
      <c r="C329" s="69">
        <f>Sheet3!C328</f>
        <v>550</v>
      </c>
      <c r="D329" s="69">
        <f>ROUND(Sheet3!D328,0)</f>
        <v>21</v>
      </c>
      <c r="E329" s="69">
        <f>Sheet3!E328</f>
        <v>545.2589449999999</v>
      </c>
      <c r="F329" s="69">
        <f>ROUND(Sheet3!F328,0)</f>
        <v>20</v>
      </c>
      <c r="G329" s="69">
        <f>Sheet3!G328</f>
        <v>544.9064038312157</v>
      </c>
      <c r="H329" s="69">
        <f>ROUND(Sheet3!H328,0)</f>
        <v>20</v>
      </c>
    </row>
    <row r="330" spans="1:8" ht="12.75">
      <c r="A330" s="69">
        <f>Sheet3!A329</f>
        <v>544.4722215136417</v>
      </c>
      <c r="B330" s="69">
        <f>ROUND(Sheet3!B329,0)</f>
        <v>20</v>
      </c>
      <c r="C330" s="69">
        <f>Sheet3!C329</f>
        <v>550</v>
      </c>
      <c r="D330" s="69">
        <f>ROUND(Sheet3!D329,0)</f>
        <v>0</v>
      </c>
      <c r="E330" s="69">
        <f>Sheet3!E329</f>
        <v>550</v>
      </c>
      <c r="F330" s="69">
        <f>ROUND(Sheet3!F329,0)</f>
        <v>5</v>
      </c>
      <c r="G330" s="69">
        <f>Sheet3!G329</f>
        <v>550</v>
      </c>
      <c r="H330" s="69">
        <f>ROUND(Sheet3!H329,0)</f>
        <v>5</v>
      </c>
    </row>
    <row r="331" spans="1:8" ht="12.75">
      <c r="A331" s="69">
        <f>Sheet3!A330</f>
        <v>550</v>
      </c>
      <c r="B331" s="69">
        <f>ROUND(Sheet3!B330,0)</f>
        <v>6</v>
      </c>
      <c r="C331" s="69">
        <f>Sheet3!C330</f>
        <v>550.5500000000001</v>
      </c>
      <c r="D331" s="69">
        <f>ROUND(Sheet3!D330,0)</f>
        <v>1</v>
      </c>
      <c r="E331" s="69">
        <f>Sheet3!E330</f>
        <v>550</v>
      </c>
      <c r="F331" s="69">
        <f>ROUND(Sheet3!F330,0)</f>
        <v>0</v>
      </c>
      <c r="G331" s="69">
        <f>Sheet3!G330</f>
        <v>550</v>
      </c>
      <c r="H331" s="69">
        <f>ROUND(Sheet3!H330,0)</f>
        <v>0</v>
      </c>
    </row>
    <row r="332" spans="1:8" ht="12.75">
      <c r="A332" s="69">
        <f>Sheet3!A331</f>
        <v>550</v>
      </c>
      <c r="B332" s="69">
        <f>ROUND(Sheet3!B331,0)</f>
        <v>0</v>
      </c>
      <c r="C332" s="69">
        <f>Sheet3!C331</f>
        <v>554.4</v>
      </c>
      <c r="D332" s="69">
        <f>ROUND(Sheet3!D331,0)</f>
        <v>4</v>
      </c>
      <c r="E332" s="69">
        <f>Sheet3!E331</f>
        <v>553.71096</v>
      </c>
      <c r="F332" s="69">
        <f>ROUND(Sheet3!F331,0)</f>
        <v>4</v>
      </c>
      <c r="G332" s="69">
        <f>Sheet3!G331</f>
        <v>554.0195387551421</v>
      </c>
      <c r="H332" s="69">
        <f>ROUND(Sheet3!H331,0)</f>
        <v>4</v>
      </c>
    </row>
    <row r="333" spans="1:8" ht="12.75">
      <c r="A333" s="69">
        <f>Sheet3!A332</f>
        <v>554.3652619537446</v>
      </c>
      <c r="B333" s="69">
        <f>ROUND(Sheet3!B332,0)</f>
        <v>4</v>
      </c>
      <c r="C333" s="69">
        <f>Sheet3!C332</f>
        <v>562.4</v>
      </c>
      <c r="D333" s="69">
        <f>ROUND(Sheet3!D332,0)</f>
        <v>8</v>
      </c>
      <c r="E333" s="69">
        <f>Sheet3!E332</f>
        <v>553.71096</v>
      </c>
      <c r="F333" s="69">
        <f>ROUND(Sheet3!F332,0)</f>
        <v>0</v>
      </c>
      <c r="G333" s="69">
        <f>Sheet3!G332</f>
        <v>554.0467409097871</v>
      </c>
      <c r="H333" s="69">
        <f>ROUND(Sheet3!H332,0)</f>
        <v>0</v>
      </c>
    </row>
    <row r="334" spans="1:8" ht="12.75">
      <c r="A334" s="69">
        <f>Sheet3!A333</f>
        <v>554.9916340674517</v>
      </c>
      <c r="B334" s="69">
        <f>ROUND(Sheet3!B333,0)</f>
        <v>1</v>
      </c>
      <c r="C334" s="69">
        <f>Sheet3!C333</f>
        <v>563.7</v>
      </c>
      <c r="D334" s="69">
        <f>ROUND(Sheet3!D333,0)</f>
        <v>1</v>
      </c>
      <c r="E334" s="69">
        <f>Sheet3!E333</f>
        <v>553.8852</v>
      </c>
      <c r="F334" s="69">
        <f>ROUND(Sheet3!F333,0)</f>
        <v>0</v>
      </c>
      <c r="G334" s="69">
        <f>Sheet3!G333</f>
        <v>554.0467409097871</v>
      </c>
      <c r="H334" s="69">
        <f>ROUND(Sheet3!H333,0)</f>
        <v>0</v>
      </c>
    </row>
    <row r="335" spans="1:8" ht="12.75">
      <c r="A335" s="69">
        <f>Sheet3!A334</f>
        <v>554.9916340674517</v>
      </c>
      <c r="B335" s="69">
        <f>ROUND(Sheet3!B334,0)</f>
        <v>0</v>
      </c>
      <c r="C335" s="69">
        <f>Sheet3!C334</f>
        <v>563.7</v>
      </c>
      <c r="D335" s="69">
        <f>ROUND(Sheet3!D334,0)</f>
        <v>0</v>
      </c>
      <c r="E335" s="69">
        <f>Sheet3!E334</f>
        <v>555.2979300000001</v>
      </c>
      <c r="F335" s="69">
        <f>ROUND(Sheet3!F334,0)</f>
        <v>1</v>
      </c>
      <c r="G335" s="69">
        <f>Sheet3!G334</f>
        <v>555.567366213275</v>
      </c>
      <c r="H335" s="69">
        <f>ROUND(Sheet3!H334,0)</f>
        <v>2</v>
      </c>
    </row>
    <row r="336" spans="1:8" ht="12.75">
      <c r="A336" s="69">
        <f>Sheet3!A335</f>
        <v>555.6187139131397</v>
      </c>
      <c r="B336" s="69">
        <f>ROUND(Sheet3!B335,0)</f>
        <v>1</v>
      </c>
      <c r="C336" s="69">
        <f>Sheet3!C335</f>
        <v>576.1</v>
      </c>
      <c r="D336" s="69">
        <f>ROUND(Sheet3!D335,0)</f>
        <v>12</v>
      </c>
      <c r="E336" s="69">
        <f>Sheet3!E335</f>
        <v>576.0158250000001</v>
      </c>
      <c r="F336" s="69">
        <f>ROUND(Sheet3!F335,0)</f>
        <v>21</v>
      </c>
      <c r="G336" s="69">
        <f>Sheet3!G335</f>
        <v>576.6883104791546</v>
      </c>
      <c r="H336" s="69">
        <f>ROUND(Sheet3!H335,0)</f>
        <v>21</v>
      </c>
    </row>
    <row r="337" spans="1:8" ht="12.75">
      <c r="A337" s="69">
        <f>Sheet3!A336</f>
        <v>576.8482245975225</v>
      </c>
      <c r="B337" s="69">
        <f>ROUND(Sheet3!B336,0)</f>
        <v>21</v>
      </c>
      <c r="C337" s="69">
        <f>Sheet3!C336</f>
        <v>587.5</v>
      </c>
      <c r="D337" s="69">
        <f>ROUND(Sheet3!D336,0)</f>
        <v>11</v>
      </c>
      <c r="E337" s="69">
        <f>Sheet3!E336</f>
        <v>584.0527</v>
      </c>
      <c r="F337" s="69">
        <f>ROUND(Sheet3!F336,0)</f>
        <v>8</v>
      </c>
      <c r="G337" s="69">
        <f>Sheet3!G336</f>
        <v>583.5096918294594</v>
      </c>
      <c r="H337" s="69">
        <f>ROUND(Sheet3!H336,0)</f>
        <v>7</v>
      </c>
    </row>
    <row r="338" spans="1:8" ht="12.75">
      <c r="A338" s="69">
        <f>Sheet3!A337</f>
        <v>582.7047018976124</v>
      </c>
      <c r="B338" s="69">
        <f>ROUND(Sheet3!B337,0)</f>
        <v>6</v>
      </c>
      <c r="C338" s="69">
        <f>Sheet3!C337</f>
        <v>587.5</v>
      </c>
      <c r="D338" s="69">
        <f>ROUND(Sheet3!D337,0)</f>
        <v>0</v>
      </c>
      <c r="E338" s="69">
        <f>Sheet3!E337</f>
        <v>584.0527</v>
      </c>
      <c r="F338" s="69">
        <f>ROUND(Sheet3!F337,0)</f>
        <v>0</v>
      </c>
      <c r="G338" s="69">
        <f>Sheet3!G337</f>
        <v>583.5096918294594</v>
      </c>
      <c r="H338" s="69">
        <f>ROUND(Sheet3!H337,0)</f>
        <v>0</v>
      </c>
    </row>
    <row r="339" spans="1:8" ht="12.75">
      <c r="A339" s="69">
        <f>Sheet3!A338</f>
        <v>582.7047018976124</v>
      </c>
      <c r="B339" s="69">
        <f>ROUND(Sheet3!B338,0)</f>
        <v>0</v>
      </c>
      <c r="C339" s="69">
        <f>Sheet3!C338</f>
        <v>588.4</v>
      </c>
      <c r="D339" s="69">
        <f>ROUND(Sheet3!D338,0)</f>
        <v>1</v>
      </c>
      <c r="E339" s="69">
        <f>Sheet3!E338</f>
        <v>588.17836</v>
      </c>
      <c r="F339" s="69">
        <f>ROUND(Sheet3!F338,0)</f>
        <v>4</v>
      </c>
      <c r="G339" s="69">
        <f>Sheet3!G338</f>
        <v>587.5399115058455</v>
      </c>
      <c r="H339" s="69">
        <f>ROUND(Sheet3!H338,0)</f>
        <v>4</v>
      </c>
    </row>
    <row r="340" spans="1:8" ht="12.75">
      <c r="A340" s="69">
        <f>Sheet3!A339</f>
        <v>587.3295358348156</v>
      </c>
      <c r="B340" s="69">
        <f>ROUND(Sheet3!B339,0)</f>
        <v>5</v>
      </c>
      <c r="C340" s="69">
        <f>Sheet3!C339</f>
        <v>589.2</v>
      </c>
      <c r="D340" s="69">
        <f>ROUND(Sheet3!D339,0)</f>
        <v>1</v>
      </c>
      <c r="E340" s="69">
        <f>Sheet3!E339</f>
        <v>589.86411</v>
      </c>
      <c r="F340" s="69">
        <f>ROUND(Sheet3!F339,0)</f>
        <v>2</v>
      </c>
      <c r="G340" s="69">
        <f>Sheet3!G339</f>
        <v>588.9210976099266</v>
      </c>
      <c r="H340" s="69">
        <f>ROUND(Sheet3!H339,0)</f>
        <v>1</v>
      </c>
    </row>
    <row r="341" spans="1:8" ht="12.75">
      <c r="A341" s="69">
        <f>Sheet3!A340</f>
        <v>587.9931539726242</v>
      </c>
      <c r="B341" s="69">
        <f>ROUND(Sheet3!B340,0)</f>
        <v>1</v>
      </c>
      <c r="C341" s="69">
        <f>Sheet3!C340</f>
        <v>589.2</v>
      </c>
      <c r="D341" s="69">
        <f>ROUND(Sheet3!D340,0)</f>
        <v>0</v>
      </c>
      <c r="E341" s="69">
        <f>Sheet3!E340</f>
        <v>589.86411</v>
      </c>
      <c r="F341" s="69">
        <f>ROUND(Sheet3!F340,0)</f>
        <v>0</v>
      </c>
      <c r="G341" s="69">
        <f>Sheet3!G340</f>
        <v>588.9210976099266</v>
      </c>
      <c r="H341" s="69">
        <f>ROUND(Sheet3!H340,0)</f>
        <v>0</v>
      </c>
    </row>
    <row r="342" spans="1:8" ht="12.75">
      <c r="A342" s="69">
        <f>Sheet3!A341</f>
        <v>587.9931539726242</v>
      </c>
      <c r="B342" s="69">
        <f>ROUND(Sheet3!B341,0)</f>
        <v>0</v>
      </c>
      <c r="C342" s="69">
        <f>Sheet3!C341</f>
        <v>591.75</v>
      </c>
      <c r="D342" s="69">
        <f>ROUND(Sheet3!D341,0)</f>
        <v>3</v>
      </c>
      <c r="E342" s="69">
        <f>Sheet3!E341</f>
        <v>591.383925</v>
      </c>
      <c r="F342" s="69">
        <f>ROUND(Sheet3!F341,0)</f>
        <v>2</v>
      </c>
      <c r="G342" s="69">
        <f>Sheet3!G341</f>
        <v>589.7840710739644</v>
      </c>
      <c r="H342" s="69">
        <f>ROUND(Sheet3!H341,0)</f>
        <v>1</v>
      </c>
    </row>
    <row r="343" spans="1:8" ht="12.75">
      <c r="A343" s="69">
        <f>Sheet3!A342</f>
        <v>588.657521926347</v>
      </c>
      <c r="B343" s="69">
        <f>ROUND(Sheet3!B342,0)</f>
        <v>1</v>
      </c>
      <c r="C343" s="69">
        <f>Sheet3!C342</f>
        <v>615.65</v>
      </c>
      <c r="D343" s="69">
        <f>ROUND(Sheet3!D342,0)</f>
        <v>24</v>
      </c>
      <c r="E343" s="69">
        <f>Sheet3!E342</f>
        <v>613.2711200000001</v>
      </c>
      <c r="F343" s="69">
        <f>ROUND(Sheet3!F342,0)</f>
        <v>22</v>
      </c>
      <c r="G343" s="69">
        <f>Sheet3!G342</f>
        <v>611.6756218929306</v>
      </c>
      <c r="H343" s="69">
        <f>ROUND(Sheet3!H342,0)</f>
        <v>22</v>
      </c>
    </row>
    <row r="344" spans="1:8" ht="12.75">
      <c r="A344" s="69">
        <f>Sheet3!A343</f>
        <v>611.149405007757</v>
      </c>
      <c r="B344" s="69">
        <f>ROUND(Sheet3!B343,0)</f>
        <v>22</v>
      </c>
      <c r="C344" s="69">
        <f>Sheet3!C343</f>
        <v>616</v>
      </c>
      <c r="D344" s="69">
        <f>ROUND(Sheet3!D343,0)</f>
        <v>0</v>
      </c>
      <c r="E344" s="69">
        <f>Sheet3!E343</f>
        <v>616.9977000000001</v>
      </c>
      <c r="F344" s="69">
        <f>ROUND(Sheet3!F343,0)</f>
        <v>4</v>
      </c>
      <c r="G344" s="69">
        <f>Sheet3!G343</f>
        <v>617.2970735703055</v>
      </c>
      <c r="H344" s="69">
        <f>ROUND(Sheet3!H343,0)</f>
        <v>6</v>
      </c>
    </row>
    <row r="345" spans="1:8" ht="12.75">
      <c r="A345" s="69">
        <f>Sheet3!A344</f>
        <v>617.3541265701551</v>
      </c>
      <c r="B345" s="69">
        <f>ROUND(Sheet3!B344,0)</f>
        <v>6</v>
      </c>
      <c r="C345" s="69">
        <f>Sheet3!C344</f>
        <v>616</v>
      </c>
      <c r="D345" s="69">
        <f>ROUND(Sheet3!D344,0)</f>
        <v>0</v>
      </c>
      <c r="E345" s="69">
        <f>Sheet3!E344</f>
        <v>616.9977000000001</v>
      </c>
      <c r="F345" s="69">
        <f>ROUND(Sheet3!F344,0)</f>
        <v>0</v>
      </c>
      <c r="G345" s="69">
        <f>Sheet3!G344</f>
        <v>617.2970735703055</v>
      </c>
      <c r="H345" s="69">
        <f>ROUND(Sheet3!H344,0)</f>
        <v>0</v>
      </c>
    </row>
    <row r="346" spans="1:8" ht="12.75">
      <c r="A346" s="69">
        <f>Sheet3!A345</f>
        <v>617.3541265701551</v>
      </c>
      <c r="B346" s="69">
        <f>ROUND(Sheet3!B345,0)</f>
        <v>0</v>
      </c>
      <c r="C346" s="69">
        <f>Sheet3!C345</f>
        <v>625.5</v>
      </c>
      <c r="D346" s="69">
        <f>ROUND(Sheet3!D345,0)</f>
        <v>10</v>
      </c>
      <c r="E346" s="69">
        <f>Sheet3!E345</f>
        <v>623.12085</v>
      </c>
      <c r="F346" s="69">
        <f>ROUND(Sheet3!F345,0)</f>
        <v>6</v>
      </c>
      <c r="G346" s="69">
        <f>Sheet3!G345</f>
        <v>622.7501758071037</v>
      </c>
      <c r="H346" s="69">
        <f>ROUND(Sheet3!H345,0)</f>
        <v>5</v>
      </c>
    </row>
    <row r="347" spans="1:8" ht="12.75">
      <c r="A347" s="69">
        <f>Sheet3!A346</f>
        <v>622.2539674441624</v>
      </c>
      <c r="B347" s="69">
        <f>ROUND(Sheet3!B346,0)</f>
        <v>5</v>
      </c>
      <c r="C347" s="69">
        <f>Sheet3!C346</f>
        <v>625.5</v>
      </c>
      <c r="D347" s="69">
        <f>ROUND(Sheet3!D346,0)</f>
        <v>0</v>
      </c>
      <c r="E347" s="69">
        <f>Sheet3!E346</f>
        <v>623.1370199999999</v>
      </c>
      <c r="F347" s="69">
        <f>ROUND(Sheet3!F346,0)</f>
        <v>0</v>
      </c>
      <c r="G347" s="69">
        <f>Sheet3!G346</f>
        <v>623.2917819832572</v>
      </c>
      <c r="H347" s="69">
        <f>ROUND(Sheet3!H346,0)</f>
        <v>1</v>
      </c>
    </row>
    <row r="348" spans="1:8" ht="12.75">
      <c r="A348" s="69">
        <f>Sheet3!A347</f>
        <v>622.957046369918</v>
      </c>
      <c r="B348" s="69">
        <f>ROUND(Sheet3!B347,0)</f>
        <v>1</v>
      </c>
      <c r="C348" s="69">
        <f>Sheet3!C347</f>
        <v>629.2</v>
      </c>
      <c r="D348" s="69">
        <f>ROUND(Sheet3!D347,0)</f>
        <v>4</v>
      </c>
      <c r="E348" s="69">
        <f>Sheet3!E347</f>
        <v>623.1370199999999</v>
      </c>
      <c r="F348" s="69">
        <f>ROUND(Sheet3!F347,0)</f>
        <v>0</v>
      </c>
      <c r="G348" s="69">
        <f>Sheet3!G347</f>
        <v>623.2917819832572</v>
      </c>
      <c r="H348" s="69">
        <f>ROUND(Sheet3!H347,0)</f>
        <v>0</v>
      </c>
    </row>
    <row r="349" spans="1:8" ht="12.75">
      <c r="A349" s="69">
        <f>Sheet3!A348</f>
        <v>622.957046369918</v>
      </c>
      <c r="B349" s="69">
        <f>ROUND(Sheet3!B348,0)</f>
        <v>0</v>
      </c>
      <c r="C349" s="69">
        <f>Sheet3!C348</f>
        <v>632.6999999999999</v>
      </c>
      <c r="D349" s="69">
        <f>ROUND(Sheet3!D348,0)</f>
        <v>3</v>
      </c>
      <c r="E349" s="69">
        <f>Sheet3!E348</f>
        <v>623.1530799999999</v>
      </c>
      <c r="F349" s="69">
        <f>ROUND(Sheet3!F348,0)</f>
        <v>0</v>
      </c>
      <c r="G349" s="69">
        <f>Sheet3!G348</f>
        <v>623.2719810995349</v>
      </c>
      <c r="H349" s="69">
        <f>ROUND(Sheet3!H348,0)</f>
        <v>0</v>
      </c>
    </row>
    <row r="350" spans="1:8" ht="12.75">
      <c r="A350" s="69">
        <f>Sheet3!A349</f>
        <v>623.6609196979623</v>
      </c>
      <c r="B350" s="69">
        <f>ROUND(Sheet3!B349,0)</f>
        <v>1</v>
      </c>
      <c r="C350" s="69">
        <f>Sheet3!C349</f>
        <v>657.5</v>
      </c>
      <c r="D350" s="69">
        <f>ROUND(Sheet3!D349,0)</f>
        <v>25</v>
      </c>
      <c r="E350" s="69">
        <f>Sheet3!E349</f>
        <v>645.99612</v>
      </c>
      <c r="F350" s="69">
        <f>ROUND(Sheet3!F349,0)</f>
        <v>23</v>
      </c>
      <c r="G350" s="69">
        <f>Sheet3!G349</f>
        <v>646.3878643947517</v>
      </c>
      <c r="H350" s="69">
        <f>ROUND(Sheet3!H349,0)</f>
        <v>23</v>
      </c>
    </row>
    <row r="351" spans="1:8" ht="12.75">
      <c r="A351" s="69">
        <f>Sheet3!A350</f>
        <v>647.4902397453604</v>
      </c>
      <c r="B351" s="69">
        <f>ROUND(Sheet3!B350,0)</f>
        <v>24</v>
      </c>
      <c r="C351" s="69">
        <f>Sheet3!C350</f>
        <v>657.5</v>
      </c>
      <c r="D351" s="69">
        <f>ROUND(Sheet3!D350,0)</f>
        <v>0</v>
      </c>
      <c r="E351" s="69">
        <f>Sheet3!E350</f>
        <v>657.0932499999999</v>
      </c>
      <c r="F351" s="69">
        <f>ROUND(Sheet3!F350,0)</f>
        <v>11</v>
      </c>
      <c r="G351" s="69">
        <f>Sheet3!G350</f>
        <v>655.315634526627</v>
      </c>
      <c r="H351" s="69">
        <f>ROUND(Sheet3!H350,0)</f>
        <v>9</v>
      </c>
    </row>
    <row r="352" spans="1:8" ht="12.75">
      <c r="A352" s="69">
        <f>Sheet3!A351</f>
        <v>654.0639132514967</v>
      </c>
      <c r="B352" s="69">
        <f>ROUND(Sheet3!B351,0)</f>
        <v>7</v>
      </c>
      <c r="C352" s="69">
        <f>Sheet3!C351</f>
        <v>657.65</v>
      </c>
      <c r="D352" s="69">
        <f>ROUND(Sheet3!D351,0)</f>
        <v>0</v>
      </c>
      <c r="E352" s="69">
        <f>Sheet3!E351</f>
        <v>657.0932499999999</v>
      </c>
      <c r="F352" s="69">
        <f>ROUND(Sheet3!F351,0)</f>
        <v>0</v>
      </c>
      <c r="G352" s="69">
        <f>Sheet3!G351</f>
        <v>655.315634526627</v>
      </c>
      <c r="H352" s="69">
        <f>ROUND(Sheet3!H351,0)</f>
        <v>0</v>
      </c>
    </row>
    <row r="353" spans="1:8" ht="12.75">
      <c r="A353" s="69">
        <f>Sheet3!A352</f>
        <v>654.0639132514967</v>
      </c>
      <c r="B353" s="69">
        <f>ROUND(Sheet3!B352,0)</f>
        <v>0</v>
      </c>
      <c r="C353" s="69">
        <f>Sheet3!C352</f>
        <v>658.4</v>
      </c>
      <c r="D353" s="69">
        <f>ROUND(Sheet3!D352,0)</f>
        <v>1</v>
      </c>
      <c r="E353" s="69">
        <f>Sheet3!E352</f>
        <v>658.3038</v>
      </c>
      <c r="F353" s="69">
        <f>ROUND(Sheet3!F352,0)</f>
        <v>1</v>
      </c>
      <c r="G353" s="69">
        <f>Sheet3!G352</f>
        <v>659.0723548333195</v>
      </c>
      <c r="H353" s="69">
        <f>ROUND(Sheet3!H352,0)</f>
        <v>4</v>
      </c>
    </row>
    <row r="354" spans="1:8" ht="12.75">
      <c r="A354" s="69">
        <f>Sheet3!A353</f>
        <v>659.2551138257405</v>
      </c>
      <c r="B354" s="69">
        <f>ROUND(Sheet3!B353,0)</f>
        <v>5</v>
      </c>
      <c r="C354" s="69">
        <f>Sheet3!C353</f>
        <v>660</v>
      </c>
      <c r="D354" s="69">
        <f>ROUND(Sheet3!D353,0)</f>
        <v>2</v>
      </c>
      <c r="E354" s="69">
        <f>Sheet3!E353</f>
        <v>660</v>
      </c>
      <c r="F354" s="69">
        <f>ROUND(Sheet3!F353,0)</f>
        <v>2</v>
      </c>
      <c r="G354" s="69">
        <f>Sheet3!G353</f>
        <v>660</v>
      </c>
      <c r="H354" s="69">
        <f>ROUND(Sheet3!H353,0)</f>
        <v>1</v>
      </c>
    </row>
    <row r="355" spans="1:8" ht="12.75">
      <c r="A355" s="69">
        <f>Sheet3!A354</f>
        <v>660</v>
      </c>
      <c r="B355" s="69">
        <f>ROUND(Sheet3!B354,0)</f>
        <v>1</v>
      </c>
      <c r="C355" s="69">
        <f>Sheet3!C354</f>
        <v>660</v>
      </c>
      <c r="D355" s="69">
        <f>ROUND(Sheet3!D354,0)</f>
        <v>0</v>
      </c>
      <c r="E355" s="69">
        <f>Sheet3!E354</f>
        <v>660</v>
      </c>
      <c r="F355" s="69">
        <f>ROUND(Sheet3!F354,0)</f>
        <v>0</v>
      </c>
      <c r="G355" s="69">
        <f>Sheet3!G354</f>
        <v>660</v>
      </c>
      <c r="H355" s="69">
        <f>ROUND(Sheet3!H354,0)</f>
        <v>0</v>
      </c>
    </row>
    <row r="356" spans="1:8" ht="12.75">
      <c r="A356" s="69">
        <f>Sheet3!A355</f>
        <v>660.0000000000002</v>
      </c>
      <c r="B356" s="69">
        <f>ROUND(Sheet3!B355,0)</f>
        <v>0</v>
      </c>
      <c r="C356" s="69">
        <f>Sheet3!C355</f>
        <v>661.9499999999999</v>
      </c>
      <c r="D356" s="69">
        <f>ROUND(Sheet3!D355,0)</f>
        <v>2</v>
      </c>
      <c r="E356" s="69">
        <f>Sheet3!E355</f>
        <v>661.700655</v>
      </c>
      <c r="F356" s="69">
        <f>ROUND(Sheet3!F355,0)</f>
        <v>2</v>
      </c>
      <c r="G356" s="69">
        <f>Sheet3!G355</f>
        <v>660.9824004440761</v>
      </c>
      <c r="H356" s="69">
        <f>ROUND(Sheet3!H355,0)</f>
        <v>1</v>
      </c>
    </row>
    <row r="357" spans="1:8" ht="12.75">
      <c r="A357" s="69">
        <f>Sheet3!A356</f>
        <v>660.7457278141671</v>
      </c>
      <c r="B357" s="69">
        <f>ROUND(Sheet3!B356,0)</f>
        <v>1</v>
      </c>
      <c r="C357" s="69">
        <f>Sheet3!C356</f>
        <v>687.4</v>
      </c>
      <c r="D357" s="69">
        <f>ROUND(Sheet3!D356,0)</f>
        <v>25</v>
      </c>
      <c r="E357" s="69">
        <f>Sheet3!E356</f>
        <v>688.1747949999999</v>
      </c>
      <c r="F357" s="69">
        <f>ROUND(Sheet3!F356,0)</f>
        <v>26</v>
      </c>
      <c r="G357" s="69">
        <f>Sheet3!G356</f>
        <v>687.0746138782478</v>
      </c>
      <c r="H357" s="69">
        <f>ROUND(Sheet3!H356,0)</f>
        <v>26</v>
      </c>
    </row>
    <row r="358" spans="1:8" ht="12.75">
      <c r="A358" s="69">
        <f>Sheet3!A357</f>
        <v>685.9920129680615</v>
      </c>
      <c r="B358" s="69">
        <f>ROUND(Sheet3!B357,0)</f>
        <v>25</v>
      </c>
      <c r="C358" s="69">
        <f>Sheet3!C357</f>
        <v>703</v>
      </c>
      <c r="D358" s="69">
        <f>ROUND(Sheet3!D357,0)</f>
        <v>16</v>
      </c>
      <c r="E358" s="69">
        <f>Sheet3!E357</f>
        <v>692.3565000000001</v>
      </c>
      <c r="F358" s="69">
        <f>ROUND(Sheet3!F357,0)</f>
        <v>4</v>
      </c>
      <c r="G358" s="69">
        <f>Sheet3!G357</f>
        <v>692.5244234439276</v>
      </c>
      <c r="H358" s="69">
        <f>ROUND(Sheet3!H357,0)</f>
        <v>5</v>
      </c>
    </row>
    <row r="359" spans="1:8" ht="12.75">
      <c r="A359" s="69">
        <f>Sheet3!A358</f>
        <v>692.9565774421803</v>
      </c>
      <c r="B359" s="69">
        <f>ROUND(Sheet3!B358,0)</f>
        <v>7</v>
      </c>
      <c r="C359" s="69">
        <f>Sheet3!C358</f>
        <v>703</v>
      </c>
      <c r="D359" s="69">
        <f>ROUND(Sheet3!D358,0)</f>
        <v>0</v>
      </c>
      <c r="E359" s="69">
        <f>Sheet3!E358</f>
        <v>692.3565000000001</v>
      </c>
      <c r="F359" s="69">
        <f>ROUND(Sheet3!F358,0)</f>
        <v>0</v>
      </c>
      <c r="G359" s="69">
        <f>Sheet3!G358</f>
        <v>692.5244234439276</v>
      </c>
      <c r="H359" s="69">
        <f>ROUND(Sheet3!H358,0)</f>
        <v>0</v>
      </c>
    </row>
    <row r="360" spans="1:8" ht="12.75">
      <c r="A360" s="69">
        <f>Sheet3!A359</f>
        <v>692.9565774421803</v>
      </c>
      <c r="B360" s="69">
        <f>ROUND(Sheet3!B359,0)</f>
        <v>0</v>
      </c>
      <c r="C360" s="69">
        <f>Sheet3!C359</f>
        <v>703.6</v>
      </c>
      <c r="D360" s="69">
        <f>ROUND(Sheet3!D359,0)</f>
        <v>1</v>
      </c>
      <c r="E360" s="69">
        <f>Sheet3!E359</f>
        <v>700.86324</v>
      </c>
      <c r="F360" s="69">
        <f>ROUND(Sheet3!F359,0)</f>
        <v>9</v>
      </c>
      <c r="G360" s="69">
        <f>Sheet3!G359</f>
        <v>699.0578535919208</v>
      </c>
      <c r="H360" s="69">
        <f>ROUND(Sheet3!H359,0)</f>
        <v>7</v>
      </c>
    </row>
    <row r="361" spans="1:8" ht="12.75">
      <c r="A361" s="69">
        <f>Sheet3!A360</f>
        <v>698.4564628660085</v>
      </c>
      <c r="B361" s="69">
        <f>ROUND(Sheet3!B360,0)</f>
        <v>5</v>
      </c>
      <c r="C361" s="69">
        <f>Sheet3!C360</f>
        <v>705</v>
      </c>
      <c r="D361" s="69">
        <f>ROUND(Sheet3!D360,0)</f>
        <v>1</v>
      </c>
      <c r="E361" s="69">
        <f>Sheet3!E360</f>
        <v>700.86324</v>
      </c>
      <c r="F361" s="69">
        <f>ROUND(Sheet3!F360,0)</f>
        <v>0</v>
      </c>
      <c r="G361" s="69">
        <f>Sheet3!G360</f>
        <v>700.2116301953513</v>
      </c>
      <c r="H361" s="69">
        <f>ROUND(Sheet3!H360,0)</f>
        <v>1</v>
      </c>
    </row>
    <row r="362" spans="1:8" ht="12.75">
      <c r="A362" s="69">
        <f>Sheet3!A361</f>
        <v>699.245642277135</v>
      </c>
      <c r="B362" s="69">
        <f>ROUND(Sheet3!B361,0)</f>
        <v>1</v>
      </c>
      <c r="C362" s="69">
        <f>Sheet3!C361</f>
        <v>705</v>
      </c>
      <c r="D362" s="69">
        <f>ROUND(Sheet3!D361,0)</f>
        <v>0</v>
      </c>
      <c r="E362" s="69">
        <f>Sheet3!E361</f>
        <v>700.8812800000001</v>
      </c>
      <c r="F362" s="69">
        <f>ROUND(Sheet3!F361,0)</f>
        <v>0</v>
      </c>
      <c r="G362" s="69">
        <f>Sheet3!G361</f>
        <v>700.2116301953513</v>
      </c>
      <c r="H362" s="69">
        <f>ROUND(Sheet3!H361,0)</f>
        <v>0</v>
      </c>
    </row>
    <row r="363" spans="1:8" ht="12.75">
      <c r="A363" s="69">
        <f>Sheet3!A362</f>
        <v>699.2456422771352</v>
      </c>
      <c r="B363" s="69">
        <f>ROUND(Sheet3!B362,0)</f>
        <v>0</v>
      </c>
      <c r="C363" s="69">
        <f>Sheet3!C362</f>
        <v>707.85</v>
      </c>
      <c r="D363" s="69">
        <f>ROUND(Sheet3!D362,0)</f>
        <v>3</v>
      </c>
      <c r="E363" s="69">
        <f>Sheet3!E362</f>
        <v>701.0472149999999</v>
      </c>
      <c r="F363" s="69">
        <f>ROUND(Sheet3!F362,0)</f>
        <v>0</v>
      </c>
      <c r="G363" s="69">
        <f>Sheet3!G362</f>
        <v>700.5939477829917</v>
      </c>
      <c r="H363" s="69">
        <f>ROUND(Sheet3!H362,0)</f>
        <v>0</v>
      </c>
    </row>
    <row r="364" spans="1:8" ht="12.75">
      <c r="A364" s="69">
        <f>Sheet3!A363</f>
        <v>700.0357133746822</v>
      </c>
      <c r="B364" s="69">
        <f>ROUND(Sheet3!B363,0)</f>
        <v>1</v>
      </c>
      <c r="C364" s="69">
        <f>Sheet3!C363</f>
        <v>729.75</v>
      </c>
      <c r="D364" s="69">
        <f>ROUND(Sheet3!D363,0)</f>
        <v>22</v>
      </c>
      <c r="E364" s="69">
        <f>Sheet3!E363</f>
        <v>726.9931899999999</v>
      </c>
      <c r="F364" s="69">
        <f>ROUND(Sheet3!F363,0)</f>
        <v>26</v>
      </c>
      <c r="G364" s="69">
        <f>Sheet3!G363</f>
        <v>727.1737456471335</v>
      </c>
      <c r="H364" s="69">
        <f>ROUND(Sheet3!H363,0)</f>
        <v>27</v>
      </c>
    </row>
    <row r="365" spans="1:8" ht="12.75">
      <c r="A365" s="69">
        <f>Sheet3!A364</f>
        <v>726.7832207649043</v>
      </c>
      <c r="B365" s="69">
        <f>ROUND(Sheet3!B364,0)</f>
        <v>27</v>
      </c>
      <c r="C365" s="69">
        <f>Sheet3!C364</f>
        <v>735.5</v>
      </c>
      <c r="D365" s="69">
        <f>ROUND(Sheet3!D364,0)</f>
        <v>6</v>
      </c>
      <c r="E365" s="69">
        <f>Sheet3!E364</f>
        <v>735.22295</v>
      </c>
      <c r="F365" s="69">
        <f>ROUND(Sheet3!F364,0)</f>
        <v>8</v>
      </c>
      <c r="G365" s="69">
        <f>Sheet3!G364</f>
        <v>734.4248893823068</v>
      </c>
      <c r="H365" s="69">
        <f>ROUND(Sheet3!H364,0)</f>
        <v>7</v>
      </c>
    </row>
    <row r="366" spans="1:8" ht="12.75">
      <c r="A366" s="69">
        <f>Sheet3!A365</f>
        <v>734.161919793519</v>
      </c>
      <c r="B366" s="69">
        <f>ROUND(Sheet3!B365,0)</f>
        <v>7</v>
      </c>
      <c r="C366" s="69">
        <f>Sheet3!C365</f>
        <v>735.5</v>
      </c>
      <c r="D366" s="69">
        <f>ROUND(Sheet3!D365,0)</f>
        <v>0</v>
      </c>
      <c r="E366" s="69">
        <f>Sheet3!E365</f>
        <v>735.22295</v>
      </c>
      <c r="F366" s="69">
        <f>ROUND(Sheet3!F365,0)</f>
        <v>0</v>
      </c>
      <c r="G366" s="69">
        <f>Sheet3!G365</f>
        <v>734.4248893823068</v>
      </c>
      <c r="H366" s="69">
        <f>ROUND(Sheet3!H365,0)</f>
        <v>0</v>
      </c>
    </row>
    <row r="367" spans="1:8" ht="12.75">
      <c r="A367" s="69">
        <f>Sheet3!A366</f>
        <v>734.161919793519</v>
      </c>
      <c r="B367" s="69">
        <f>ROUND(Sheet3!B366,0)</f>
        <v>0</v>
      </c>
      <c r="C367" s="69">
        <f>Sheet3!C366</f>
        <v>739.2</v>
      </c>
      <c r="D367" s="69">
        <f>ROUND(Sheet3!D366,0)</f>
        <v>4</v>
      </c>
      <c r="E367" s="69">
        <f>Sheet3!E366</f>
        <v>738.28128</v>
      </c>
      <c r="F367" s="69">
        <f>ROUND(Sheet3!F366,0)</f>
        <v>3</v>
      </c>
      <c r="G367" s="69">
        <f>Sheet3!G366</f>
        <v>738.7289878797162</v>
      </c>
      <c r="H367" s="69">
        <f>ROUND(Sheet3!H366,0)</f>
        <v>4</v>
      </c>
    </row>
    <row r="368" spans="1:8" ht="12.75">
      <c r="A368" s="69">
        <f>Sheet3!A367</f>
        <v>739.9888454232696</v>
      </c>
      <c r="B368" s="69">
        <f>ROUND(Sheet3!B367,0)</f>
        <v>6</v>
      </c>
      <c r="C368" s="69">
        <f>Sheet3!C367</f>
        <v>739.2</v>
      </c>
      <c r="D368" s="69">
        <f>ROUND(Sheet3!D367,0)</f>
        <v>0</v>
      </c>
      <c r="E368" s="69">
        <f>Sheet3!E367</f>
        <v>740.3972400000001</v>
      </c>
      <c r="F368" s="69">
        <f>ROUND(Sheet3!F367,0)</f>
        <v>2</v>
      </c>
      <c r="G368" s="69">
        <f>Sheet3!G367</f>
        <v>740.7564882843667</v>
      </c>
      <c r="H368" s="69">
        <f>ROUND(Sheet3!H367,0)</f>
        <v>2</v>
      </c>
    </row>
    <row r="369" spans="1:8" ht="12.75">
      <c r="A369" s="69">
        <f>Sheet3!A368</f>
        <v>740.8249518841862</v>
      </c>
      <c r="B369" s="69">
        <f>ROUND(Sheet3!B368,0)</f>
        <v>1</v>
      </c>
      <c r="C369" s="69">
        <f>Sheet3!C368</f>
        <v>740.6999999999999</v>
      </c>
      <c r="D369" s="69">
        <f>ROUND(Sheet3!D368,0)</f>
        <v>1</v>
      </c>
      <c r="E369" s="69">
        <f>Sheet3!E368</f>
        <v>740.3972400000001</v>
      </c>
      <c r="F369" s="69">
        <f>ROUND(Sheet3!F368,0)</f>
        <v>0</v>
      </c>
      <c r="G369" s="69">
        <f>Sheet3!G368</f>
        <v>740.7564882843667</v>
      </c>
      <c r="H369" s="69">
        <f>ROUND(Sheet3!H368,0)</f>
        <v>0</v>
      </c>
    </row>
    <row r="370" spans="1:8" ht="12.75">
      <c r="A370" s="69">
        <f>Sheet3!A369</f>
        <v>740.8249518841865</v>
      </c>
      <c r="B370" s="69">
        <f>ROUND(Sheet3!B369,0)</f>
        <v>0</v>
      </c>
      <c r="C370" s="69">
        <f>Sheet3!C369</f>
        <v>751.6</v>
      </c>
      <c r="D370" s="69">
        <f>ROUND(Sheet3!D369,0)</f>
        <v>11</v>
      </c>
      <c r="E370" s="69">
        <f>Sheet3!E369</f>
        <v>740.591775</v>
      </c>
      <c r="F370" s="69">
        <f>ROUND(Sheet3!F369,0)</f>
        <v>0</v>
      </c>
      <c r="G370" s="69">
        <f>Sheet3!G369</f>
        <v>741.4563991874845</v>
      </c>
      <c r="H370" s="69">
        <f>ROUND(Sheet3!H369,0)</f>
        <v>1</v>
      </c>
    </row>
    <row r="371" spans="1:8" ht="12.75">
      <c r="A371" s="69">
        <f>Sheet3!A370</f>
        <v>741.6620030539576</v>
      </c>
      <c r="B371" s="69">
        <f>ROUND(Sheet3!B370,0)</f>
        <v>1</v>
      </c>
      <c r="C371" s="69">
        <f>Sheet3!C370</f>
        <v>770</v>
      </c>
      <c r="D371" s="69">
        <f>ROUND(Sheet3!D370,0)</f>
        <v>18</v>
      </c>
      <c r="E371" s="69">
        <f>Sheet3!E370</f>
        <v>770</v>
      </c>
      <c r="F371" s="69">
        <f>ROUND(Sheet3!F370,0)</f>
        <v>29</v>
      </c>
      <c r="G371" s="69">
        <f>Sheet3!G370</f>
        <v>770</v>
      </c>
      <c r="H371" s="69">
        <f>ROUND(Sheet3!H370,0)</f>
        <v>29</v>
      </c>
    </row>
    <row r="372" spans="1:8" ht="12.75">
      <c r="A372" s="69">
        <f>Sheet3!A371</f>
        <v>770</v>
      </c>
      <c r="B372" s="69">
        <f>ROUND(Sheet3!B371,0)</f>
        <v>28</v>
      </c>
      <c r="C372" s="69">
        <f>Sheet3!C371</f>
        <v>785.6</v>
      </c>
      <c r="D372" s="69">
        <f>ROUND(Sheet3!D371,0)</f>
        <v>16</v>
      </c>
      <c r="E372" s="69">
        <f>Sheet3!E371</f>
        <v>778.9413499999999</v>
      </c>
      <c r="F372" s="69">
        <f>ROUND(Sheet3!F371,0)</f>
        <v>9</v>
      </c>
      <c r="G372" s="69">
        <f>Sheet3!G371</f>
        <v>778.4377197588797</v>
      </c>
      <c r="H372" s="69">
        <f>ROUND(Sheet3!H371,0)</f>
        <v>8</v>
      </c>
    </row>
    <row r="373" spans="1:8" ht="12.75">
      <c r="A373" s="69">
        <f>Sheet3!A372</f>
        <v>777.8174593052024</v>
      </c>
      <c r="B373" s="69">
        <f>ROUND(Sheet3!B372,0)</f>
        <v>8</v>
      </c>
      <c r="C373" s="69">
        <f>Sheet3!C372</f>
        <v>786.5</v>
      </c>
      <c r="D373" s="69">
        <f>ROUND(Sheet3!D372,0)</f>
        <v>1</v>
      </c>
      <c r="E373" s="69">
        <f>Sheet3!E372</f>
        <v>778.9413499999999</v>
      </c>
      <c r="F373" s="69">
        <f>ROUND(Sheet3!F372,0)</f>
        <v>0</v>
      </c>
      <c r="G373" s="69">
        <f>Sheet3!G372</f>
        <v>778.4377197588797</v>
      </c>
      <c r="H373" s="69">
        <f>ROUND(Sheet3!H372,0)</f>
        <v>0</v>
      </c>
    </row>
    <row r="374" spans="1:8" ht="12.75">
      <c r="A374" s="69">
        <f>Sheet3!A373</f>
        <v>777.8174593052024</v>
      </c>
      <c r="B374" s="69">
        <f>ROUND(Sheet3!B373,0)</f>
        <v>0</v>
      </c>
      <c r="C374" s="69">
        <f>Sheet3!C373</f>
        <v>786.5</v>
      </c>
      <c r="D374" s="69">
        <f>ROUND(Sheet3!D373,0)</f>
        <v>0</v>
      </c>
      <c r="E374" s="69">
        <f>Sheet3!E373</f>
        <v>786.4854799999999</v>
      </c>
      <c r="F374" s="69">
        <f>ROUND(Sheet3!F373,0)</f>
        <v>8</v>
      </c>
      <c r="G374" s="69">
        <f>Sheet3!G373</f>
        <v>785.2281301465689</v>
      </c>
      <c r="H374" s="69">
        <f>ROUND(Sheet3!H373,0)</f>
        <v>7</v>
      </c>
    </row>
    <row r="375" spans="1:8" ht="12.75">
      <c r="A375" s="69">
        <f>Sheet3!A374</f>
        <v>783.9908719634994</v>
      </c>
      <c r="B375" s="69">
        <f>ROUND(Sheet3!B374,0)</f>
        <v>6</v>
      </c>
      <c r="C375" s="69">
        <f>Sheet3!C374</f>
        <v>789</v>
      </c>
      <c r="D375" s="69">
        <f>ROUND(Sheet3!D374,0)</f>
        <v>3</v>
      </c>
      <c r="E375" s="69">
        <f>Sheet3!E374</f>
        <v>788.49144</v>
      </c>
      <c r="F375" s="69">
        <f>ROUND(Sheet3!F374,0)</f>
        <v>2</v>
      </c>
      <c r="G375" s="69">
        <f>Sheet3!G374</f>
        <v>786.3787614319525</v>
      </c>
      <c r="H375" s="69">
        <f>ROUND(Sheet3!H374,0)</f>
        <v>1</v>
      </c>
    </row>
    <row r="376" spans="1:8" ht="12.75">
      <c r="A376" s="69">
        <f>Sheet3!A375</f>
        <v>784.876695901796</v>
      </c>
      <c r="B376" s="69">
        <f>ROUND(Sheet3!B375,0)</f>
        <v>1</v>
      </c>
      <c r="C376" s="69">
        <f>Sheet3!C375</f>
        <v>789</v>
      </c>
      <c r="D376" s="69">
        <f>ROUND(Sheet3!D375,0)</f>
        <v>0</v>
      </c>
      <c r="E376" s="69">
        <f>Sheet3!E375</f>
        <v>788.5119</v>
      </c>
      <c r="F376" s="69">
        <f>ROUND(Sheet3!F375,0)</f>
        <v>0</v>
      </c>
      <c r="G376" s="69">
        <f>Sheet3!G375</f>
        <v>786.3787614319525</v>
      </c>
      <c r="H376" s="69">
        <f>ROUND(Sheet3!H375,0)</f>
        <v>0</v>
      </c>
    </row>
    <row r="377" spans="1:8" ht="12.75">
      <c r="A377" s="69">
        <f>Sheet3!A376</f>
        <v>784.8766959017962</v>
      </c>
      <c r="B377" s="69">
        <f>ROUND(Sheet3!B376,0)</f>
        <v>0</v>
      </c>
      <c r="C377" s="69">
        <f>Sheet3!C376</f>
        <v>791.5500000000001</v>
      </c>
      <c r="D377" s="69">
        <f>ROUND(Sheet3!D376,0)</f>
        <v>3</v>
      </c>
      <c r="E377" s="69">
        <f>Sheet3!E376</f>
        <v>788.5119</v>
      </c>
      <c r="F377" s="69">
        <f>ROUND(Sheet3!F376,0)</f>
        <v>0</v>
      </c>
      <c r="G377" s="69">
        <f>Sheet3!G376</f>
        <v>786.4400852909109</v>
      </c>
      <c r="H377" s="69">
        <f>ROUND(Sheet3!H376,0)</f>
        <v>0</v>
      </c>
    </row>
    <row r="378" spans="1:8" ht="12.75">
      <c r="A378" s="69">
        <f>Sheet3!A377</f>
        <v>785.763520724259</v>
      </c>
      <c r="B378" s="69">
        <f>ROUND(Sheet3!B377,0)</f>
        <v>1</v>
      </c>
      <c r="C378" s="69">
        <f>Sheet3!C377</f>
        <v>822.5</v>
      </c>
      <c r="D378" s="69">
        <f>ROUND(Sheet3!D377,0)</f>
        <v>31</v>
      </c>
      <c r="E378" s="69">
        <f>Sheet3!E377</f>
        <v>817.6737800000001</v>
      </c>
      <c r="F378" s="69">
        <f>ROUND(Sheet3!F377,0)</f>
        <v>29</v>
      </c>
      <c r="G378" s="69">
        <f>Sheet3!G377</f>
        <v>816.9135685612431</v>
      </c>
      <c r="H378" s="69">
        <f>ROUND(Sheet3!H377,0)</f>
        <v>30</v>
      </c>
    </row>
    <row r="379" spans="1:8" ht="12.75">
      <c r="A379" s="69">
        <f>Sheet3!A378</f>
        <v>815.7865826566574</v>
      </c>
      <c r="B379" s="69">
        <f>ROUND(Sheet3!B378,0)</f>
        <v>30</v>
      </c>
      <c r="C379" s="69">
        <f>Sheet3!C378</f>
        <v>823</v>
      </c>
      <c r="D379" s="69">
        <f>ROUND(Sheet3!D378,0)</f>
        <v>1</v>
      </c>
      <c r="E379" s="69">
        <f>Sheet3!E378</f>
        <v>822.8797500000001</v>
      </c>
      <c r="F379" s="69">
        <f>ROUND(Sheet3!F378,0)</f>
        <v>5</v>
      </c>
      <c r="G379" s="69">
        <f>Sheet3!G378</f>
        <v>823.8404435416494</v>
      </c>
      <c r="H379" s="69">
        <f>ROUND(Sheet3!H378,0)</f>
        <v>7</v>
      </c>
    </row>
    <row r="380" spans="1:8" ht="12.75">
      <c r="A380" s="69">
        <f>Sheet3!A379</f>
        <v>824.068892282175</v>
      </c>
      <c r="B380" s="69">
        <f>ROUND(Sheet3!B379,0)</f>
        <v>8</v>
      </c>
      <c r="C380" s="69">
        <f>Sheet3!C379</f>
        <v>823</v>
      </c>
      <c r="D380" s="69">
        <f>ROUND(Sheet3!D379,0)</f>
        <v>0</v>
      </c>
      <c r="E380" s="69">
        <f>Sheet3!E379</f>
        <v>822.8797500000001</v>
      </c>
      <c r="F380" s="69">
        <f>ROUND(Sheet3!F379,0)</f>
        <v>0</v>
      </c>
      <c r="G380" s="69">
        <f>Sheet3!G379</f>
        <v>823.8404435416494</v>
      </c>
      <c r="H380" s="69">
        <f>ROUND(Sheet3!H379,0)</f>
        <v>0</v>
      </c>
    </row>
    <row r="381" spans="1:8" ht="12.75">
      <c r="A381" s="69">
        <f>Sheet3!A380</f>
        <v>824.068892282175</v>
      </c>
      <c r="B381" s="69">
        <f>ROUND(Sheet3!B380,0)</f>
        <v>0</v>
      </c>
      <c r="C381" s="69">
        <f>Sheet3!C380</f>
        <v>834</v>
      </c>
      <c r="D381" s="69">
        <f>ROUND(Sheet3!D380,0)</f>
        <v>11</v>
      </c>
      <c r="E381" s="69">
        <f>Sheet3!E380</f>
        <v>830.5664400000001</v>
      </c>
      <c r="F381" s="69">
        <f>ROUND(Sheet3!F380,0)</f>
        <v>8</v>
      </c>
      <c r="G381" s="69">
        <f>Sheet3!G380</f>
        <v>831.0557093110097</v>
      </c>
      <c r="H381" s="69">
        <f>ROUND(Sheet3!H380,0)</f>
        <v>7</v>
      </c>
    </row>
    <row r="382" spans="1:8" ht="12.75">
      <c r="A382" s="69">
        <f>Sheet3!A381</f>
        <v>830.6093951598912</v>
      </c>
      <c r="B382" s="69">
        <f>ROUND(Sheet3!B381,0)</f>
        <v>7</v>
      </c>
      <c r="C382" s="69">
        <f>Sheet3!C381</f>
        <v>843.5999999999999</v>
      </c>
      <c r="D382" s="69">
        <f>ROUND(Sheet3!D381,0)</f>
        <v>10</v>
      </c>
      <c r="E382" s="69">
        <f>Sheet3!E381</f>
        <v>830.8278</v>
      </c>
      <c r="F382" s="69">
        <f>ROUND(Sheet3!F381,0)</f>
        <v>0</v>
      </c>
      <c r="G382" s="69">
        <f>Sheet3!G381</f>
        <v>831.0293081327131</v>
      </c>
      <c r="H382" s="69">
        <f>ROUND(Sheet3!H381,0)</f>
        <v>0</v>
      </c>
    </row>
    <row r="383" spans="1:8" ht="12.75">
      <c r="A383" s="69">
        <f>Sheet3!A382</f>
        <v>831.5478929306164</v>
      </c>
      <c r="B383" s="69">
        <f>ROUND(Sheet3!B382,0)</f>
        <v>1</v>
      </c>
      <c r="C383" s="69">
        <f>Sheet3!C382</f>
        <v>843.5999999999999</v>
      </c>
      <c r="D383" s="69">
        <f>ROUND(Sheet3!D382,0)</f>
        <v>0</v>
      </c>
      <c r="E383" s="69">
        <f>Sheet3!E382</f>
        <v>830.8278</v>
      </c>
      <c r="F383" s="69">
        <f>ROUND(Sheet3!F382,0)</f>
        <v>0</v>
      </c>
      <c r="G383" s="69">
        <f>Sheet3!G382</f>
        <v>831.0293081327131</v>
      </c>
      <c r="H383" s="69">
        <f>ROUND(Sheet3!H382,0)</f>
        <v>0</v>
      </c>
    </row>
    <row r="384" spans="1:8" ht="12.75">
      <c r="A384" s="69">
        <f>Sheet3!A383</f>
        <v>831.5478929306166</v>
      </c>
      <c r="B384" s="69">
        <f>ROUND(Sheet3!B383,0)</f>
        <v>0</v>
      </c>
      <c r="C384" s="69">
        <f>Sheet3!C383</f>
        <v>845.5500000000001</v>
      </c>
      <c r="D384" s="69">
        <f>ROUND(Sheet3!D383,0)</f>
        <v>2</v>
      </c>
      <c r="E384" s="69">
        <f>Sheet3!E383</f>
        <v>830.8493599999999</v>
      </c>
      <c r="F384" s="69">
        <f>ROUND(Sheet3!F383,0)</f>
        <v>0</v>
      </c>
      <c r="G384" s="69">
        <f>Sheet3!G383</f>
        <v>831.0701113646808</v>
      </c>
      <c r="H384" s="69">
        <f>ROUND(Sheet3!H383,0)</f>
        <v>0</v>
      </c>
    </row>
    <row r="385" spans="1:8" ht="12.75">
      <c r="A385" s="69">
        <f>Sheet3!A384</f>
        <v>832.4874511011776</v>
      </c>
      <c r="B385" s="69">
        <f>ROUND(Sheet3!B384,0)</f>
        <v>1</v>
      </c>
      <c r="C385" s="69">
        <f>Sheet3!C384</f>
        <v>862.4</v>
      </c>
      <c r="D385" s="69">
        <f>ROUND(Sheet3!D384,0)</f>
        <v>17</v>
      </c>
      <c r="E385" s="69">
        <f>Sheet3!E384</f>
        <v>863.7967800000001</v>
      </c>
      <c r="F385" s="69">
        <f>ROUND(Sheet3!F384,0)</f>
        <v>33</v>
      </c>
      <c r="G385" s="69">
        <f>Sheet3!G384</f>
        <v>864.2159029984277</v>
      </c>
      <c r="H385" s="69">
        <f>ROUND(Sheet3!H384,0)</f>
        <v>33</v>
      </c>
    </row>
    <row r="386" spans="1:8" ht="12.75">
      <c r="A386" s="69">
        <f>Sheet3!A385</f>
        <v>864.2957771982173</v>
      </c>
      <c r="B386" s="69">
        <f>ROUND(Sheet3!B385,0)</f>
        <v>32</v>
      </c>
      <c r="C386" s="69">
        <f>Sheet3!C385</f>
        <v>879.5</v>
      </c>
      <c r="D386" s="69">
        <f>ROUND(Sheet3!D385,0)</f>
        <v>17</v>
      </c>
      <c r="E386" s="69">
        <f>Sheet3!E385</f>
        <v>876.1016000000001</v>
      </c>
      <c r="F386" s="69">
        <f>ROUND(Sheet3!F385,0)</f>
        <v>12</v>
      </c>
      <c r="G386" s="69">
        <f>Sheet3!G385</f>
        <v>873.822316989901</v>
      </c>
      <c r="H386" s="69">
        <f>ROUND(Sheet3!H385,0)</f>
        <v>10</v>
      </c>
    </row>
    <row r="387" spans="1:8" ht="12.75">
      <c r="A387" s="69">
        <f>Sheet3!A386</f>
        <v>873.07057858251</v>
      </c>
      <c r="B387" s="69">
        <f>ROUND(Sheet3!B386,0)</f>
        <v>9</v>
      </c>
      <c r="C387" s="69">
        <f>Sheet3!C386</f>
        <v>879.5</v>
      </c>
      <c r="D387" s="69">
        <f>ROUND(Sheet3!D386,0)</f>
        <v>0</v>
      </c>
      <c r="E387" s="69">
        <f>Sheet3!E386</f>
        <v>876.1016000000001</v>
      </c>
      <c r="F387" s="69">
        <f>ROUND(Sheet3!F386,0)</f>
        <v>0</v>
      </c>
      <c r="G387" s="69">
        <f>Sheet3!G386</f>
        <v>873.822316989901</v>
      </c>
      <c r="H387" s="69">
        <f>ROUND(Sheet3!H386,0)</f>
        <v>0</v>
      </c>
    </row>
    <row r="388" spans="1:8" ht="12.75">
      <c r="A388" s="69">
        <f>Sheet3!A387</f>
        <v>873.07057858251</v>
      </c>
      <c r="B388" s="69">
        <f>ROUND(Sheet3!B387,0)</f>
        <v>0</v>
      </c>
      <c r="C388" s="69">
        <f>Sheet3!C387</f>
        <v>880</v>
      </c>
      <c r="D388" s="69">
        <f>ROUND(Sheet3!D387,0)</f>
        <v>1</v>
      </c>
      <c r="E388" s="69">
        <f>Sheet3!E387</f>
        <v>880</v>
      </c>
      <c r="F388" s="69">
        <f>ROUND(Sheet3!F387,0)</f>
        <v>4</v>
      </c>
      <c r="G388" s="69">
        <f>Sheet3!G387</f>
        <v>880</v>
      </c>
      <c r="H388" s="69">
        <f>ROUND(Sheet3!H387,0)</f>
        <v>6</v>
      </c>
    </row>
    <row r="389" spans="1:8" ht="12.75">
      <c r="A389" s="69">
        <f>Sheet3!A388</f>
        <v>880.000000000001</v>
      </c>
      <c r="B389" s="69">
        <f>ROUND(Sheet3!B388,0)</f>
        <v>7</v>
      </c>
      <c r="C389" s="69">
        <f>Sheet3!C388</f>
        <v>882.5999999999999</v>
      </c>
      <c r="D389" s="69">
        <f>ROUND(Sheet3!D388,0)</f>
        <v>3</v>
      </c>
      <c r="E389" s="69">
        <f>Sheet3!E388</f>
        <v>882.26754</v>
      </c>
      <c r="F389" s="69">
        <f>ROUND(Sheet3!F388,0)</f>
        <v>2</v>
      </c>
      <c r="G389" s="69">
        <f>Sheet3!G388</f>
        <v>881.3098672587682</v>
      </c>
      <c r="H389" s="69">
        <f>ROUND(Sheet3!H388,0)</f>
        <v>1</v>
      </c>
    </row>
    <row r="390" spans="1:8" ht="12.75">
      <c r="A390" s="69">
        <f>Sheet3!A389</f>
        <v>880.9943037522229</v>
      </c>
      <c r="B390" s="69">
        <f>ROUND(Sheet3!B389,0)</f>
        <v>1</v>
      </c>
      <c r="C390" s="69">
        <f>Sheet3!C389</f>
        <v>882.5999999999999</v>
      </c>
      <c r="D390" s="69">
        <f>ROUND(Sheet3!D389,0)</f>
        <v>0</v>
      </c>
      <c r="E390" s="69">
        <f>Sheet3!E389</f>
        <v>882.26754</v>
      </c>
      <c r="F390" s="69">
        <f>ROUND(Sheet3!F389,0)</f>
        <v>0</v>
      </c>
      <c r="G390" s="69">
        <f>Sheet3!G389</f>
        <v>881.3098672587682</v>
      </c>
      <c r="H390" s="69">
        <f>ROUND(Sheet3!H389,0)</f>
        <v>0</v>
      </c>
    </row>
    <row r="391" spans="1:8" ht="12.75">
      <c r="A391" s="69">
        <f>Sheet3!A390</f>
        <v>880.994303752223</v>
      </c>
      <c r="B391" s="69">
        <f>ROUND(Sheet3!B390,0)</f>
        <v>0</v>
      </c>
      <c r="C391" s="69">
        <f>Sheet3!C390</f>
        <v>883.8000000000001</v>
      </c>
      <c r="D391" s="69">
        <f>ROUND(Sheet3!D390,0)</f>
        <v>1</v>
      </c>
      <c r="E391" s="69">
        <f>Sheet3!E390</f>
        <v>884.796165</v>
      </c>
      <c r="F391" s="69">
        <f>ROUND(Sheet3!F390,0)</f>
        <v>3</v>
      </c>
      <c r="G391" s="69">
        <f>Sheet3!G390</f>
        <v>883.38164641489</v>
      </c>
      <c r="H391" s="69">
        <f>ROUND(Sheet3!H390,0)</f>
        <v>2</v>
      </c>
    </row>
    <row r="392" spans="1:8" ht="12.75">
      <c r="A392" s="69">
        <f>Sheet3!A391</f>
        <v>881.9897309589362</v>
      </c>
      <c r="B392" s="69">
        <f>ROUND(Sheet3!B391,0)</f>
        <v>1</v>
      </c>
      <c r="C392" s="69">
        <f>Sheet3!C391</f>
        <v>920.5</v>
      </c>
      <c r="D392" s="69">
        <f>ROUND(Sheet3!D391,0)</f>
        <v>37</v>
      </c>
      <c r="E392" s="69">
        <f>Sheet3!E391</f>
        <v>919.9305499999999</v>
      </c>
      <c r="F392" s="69">
        <f>ROUND(Sheet3!F391,0)</f>
        <v>35</v>
      </c>
      <c r="G392" s="69">
        <f>Sheet3!G391</f>
        <v>917.441888337278</v>
      </c>
      <c r="H392" s="69">
        <f>ROUND(Sheet3!H391,0)</f>
        <v>34</v>
      </c>
    </row>
    <row r="393" spans="1:8" ht="12.75">
      <c r="A393" s="69">
        <f>Sheet3!A392</f>
        <v>915.6894785520954</v>
      </c>
      <c r="B393" s="69">
        <f>ROUND(Sheet3!B392,0)</f>
        <v>34</v>
      </c>
      <c r="C393" s="69">
        <f>Sheet3!C392</f>
        <v>938.25</v>
      </c>
      <c r="D393" s="69">
        <f>ROUND(Sheet3!D392,0)</f>
        <v>18</v>
      </c>
      <c r="E393" s="69">
        <f>Sheet3!E392</f>
        <v>922.8516000000001</v>
      </c>
      <c r="F393" s="69">
        <f>ROUND(Sheet3!F392,0)</f>
        <v>3</v>
      </c>
      <c r="G393" s="69">
        <f>Sheet3!G392</f>
        <v>923.4112348496453</v>
      </c>
      <c r="H393" s="69">
        <f>ROUND(Sheet3!H392,0)</f>
        <v>6</v>
      </c>
    </row>
    <row r="394" spans="1:8" ht="12.75">
      <c r="A394" s="69">
        <f>Sheet3!A393</f>
        <v>924.9860567790863</v>
      </c>
      <c r="B394" s="69">
        <f>ROUND(Sheet3!B393,0)</f>
        <v>9</v>
      </c>
      <c r="C394" s="69">
        <f>Sheet3!C393</f>
        <v>939.5</v>
      </c>
      <c r="D394" s="69">
        <f>ROUND(Sheet3!D393,0)</f>
        <v>1</v>
      </c>
      <c r="E394" s="69">
        <f>Sheet3!E393</f>
        <v>922.8516000000001</v>
      </c>
      <c r="F394" s="69">
        <f>ROUND(Sheet3!F393,0)</f>
        <v>0</v>
      </c>
      <c r="G394" s="69">
        <f>Sheet3!G393</f>
        <v>923.4112348496453</v>
      </c>
      <c r="H394" s="69">
        <f>ROUND(Sheet3!H393,0)</f>
        <v>0</v>
      </c>
    </row>
    <row r="395" spans="1:8" ht="12.75">
      <c r="A395" s="69">
        <f>Sheet3!A394</f>
        <v>924.9860567790863</v>
      </c>
      <c r="B395" s="69">
        <f>ROUND(Sheet3!B394,0)</f>
        <v>0</v>
      </c>
      <c r="C395" s="69">
        <f>Sheet3!C394</f>
        <v>939.5</v>
      </c>
      <c r="D395" s="69">
        <f>ROUND(Sheet3!D394,0)</f>
        <v>0</v>
      </c>
      <c r="E395" s="69">
        <f>Sheet3!E394</f>
        <v>934.48432</v>
      </c>
      <c r="F395" s="69">
        <f>ROUND(Sheet3!F394,0)</f>
        <v>12</v>
      </c>
      <c r="G395" s="69">
        <f>Sheet3!G394</f>
        <v>933.615506927135</v>
      </c>
      <c r="H395" s="69">
        <f>ROUND(Sheet3!H394,0)</f>
        <v>10</v>
      </c>
    </row>
    <row r="396" spans="1:8" ht="12.75">
      <c r="A396" s="69">
        <f>Sheet3!A395</f>
        <v>932.327523036181</v>
      </c>
      <c r="B396" s="69">
        <f>ROUND(Sheet3!B395,0)</f>
        <v>7</v>
      </c>
      <c r="C396" s="69">
        <f>Sheet3!C395</f>
        <v>940</v>
      </c>
      <c r="D396" s="69">
        <f>ROUND(Sheet3!D395,0)</f>
        <v>1</v>
      </c>
      <c r="E396" s="69">
        <f>Sheet3!E395</f>
        <v>934.70553</v>
      </c>
      <c r="F396" s="69">
        <f>ROUND(Sheet3!F395,0)</f>
        <v>0</v>
      </c>
      <c r="G396" s="69">
        <f>Sheet3!G395</f>
        <v>934.1252637106555</v>
      </c>
      <c r="H396" s="69">
        <f>ROUND(Sheet3!H395,0)</f>
        <v>1</v>
      </c>
    </row>
    <row r="397" spans="1:8" ht="12.75">
      <c r="A397" s="69">
        <f>Sheet3!A396</f>
        <v>933.380951166243</v>
      </c>
      <c r="B397" s="69">
        <f>ROUND(Sheet3!B396,0)</f>
        <v>1</v>
      </c>
      <c r="C397" s="69">
        <f>Sheet3!C396</f>
        <v>943.8000000000001</v>
      </c>
      <c r="D397" s="69">
        <f>ROUND(Sheet3!D396,0)</f>
        <v>4</v>
      </c>
      <c r="E397" s="69">
        <f>Sheet3!E396</f>
        <v>934.7296199999998</v>
      </c>
      <c r="F397" s="69">
        <f>ROUND(Sheet3!F396,0)</f>
        <v>0</v>
      </c>
      <c r="G397" s="69">
        <f>Sheet3!G396</f>
        <v>934.1252637106555</v>
      </c>
      <c r="H397" s="69">
        <f>ROUND(Sheet3!H396,0)</f>
        <v>0</v>
      </c>
    </row>
    <row r="398" spans="1:8" ht="12.75">
      <c r="A398" s="69">
        <f>Sheet3!A397</f>
        <v>933.3809511662431</v>
      </c>
      <c r="B398" s="69">
        <f>ROUND(Sheet3!B397,0)</f>
        <v>0</v>
      </c>
      <c r="C398" s="69">
        <f>Sheet3!C397</f>
        <v>943.8000000000001</v>
      </c>
      <c r="D398" s="69">
        <f>ROUND(Sheet3!D397,0)</f>
        <v>0</v>
      </c>
      <c r="E398" s="69">
        <f>Sheet3!E397</f>
        <v>934.7296199999998</v>
      </c>
      <c r="F398" s="69">
        <f>ROUND(Sheet3!F397,0)</f>
        <v>0</v>
      </c>
      <c r="G398" s="69">
        <f>Sheet3!G397</f>
        <v>934.9376729748858</v>
      </c>
      <c r="H398" s="69">
        <f>ROUND(Sheet3!H397,0)</f>
        <v>1</v>
      </c>
    </row>
    <row r="399" spans="1:8" ht="12.75">
      <c r="A399" s="69">
        <f>Sheet3!A398</f>
        <v>934.4355695548769</v>
      </c>
      <c r="B399" s="69">
        <f>ROUND(Sheet3!B398,0)</f>
        <v>1</v>
      </c>
      <c r="C399" s="69">
        <f>Sheet3!C398</f>
        <v>982</v>
      </c>
      <c r="D399" s="69">
        <f>ROUND(Sheet3!D398,0)</f>
        <v>38</v>
      </c>
      <c r="E399" s="69">
        <f>Sheet3!E398</f>
        <v>969.2991000000001</v>
      </c>
      <c r="F399" s="69">
        <f>ROUND(Sheet3!F398,0)</f>
        <v>35</v>
      </c>
      <c r="G399" s="69">
        <f>Sheet3!G398</f>
        <v>969.5341928214987</v>
      </c>
      <c r="H399" s="69">
        <f>ROUND(Sheet3!H398,0)</f>
        <v>35</v>
      </c>
    </row>
    <row r="400" spans="1:8" ht="12.75">
      <c r="A400" s="69">
        <f>Sheet3!A399</f>
        <v>970.1392084190525</v>
      </c>
      <c r="B400" s="69">
        <f>ROUND(Sheet3!B399,0)</f>
        <v>36</v>
      </c>
      <c r="C400" s="69">
        <f>Sheet3!C399</f>
        <v>982</v>
      </c>
      <c r="D400" s="69">
        <f>ROUND(Sheet3!D399,0)</f>
        <v>0</v>
      </c>
      <c r="E400" s="69">
        <f>Sheet3!E399</f>
        <v>983.1068499999999</v>
      </c>
      <c r="F400" s="69">
        <f>ROUND(Sheet3!F399,0)</f>
        <v>14</v>
      </c>
      <c r="G400" s="69">
        <f>Sheet3!G399</f>
        <v>981.5351626832112</v>
      </c>
      <c r="H400" s="69">
        <f>ROUND(Sheet3!H399,0)</f>
        <v>12</v>
      </c>
    </row>
    <row r="401" spans="1:8" ht="12.75">
      <c r="A401" s="69">
        <f>Sheet3!A400</f>
        <v>979.9885899543735</v>
      </c>
      <c r="B401" s="69">
        <f>ROUND(Sheet3!B400,0)</f>
        <v>10</v>
      </c>
      <c r="C401" s="69">
        <f>Sheet3!C400</f>
        <v>984.1999999999999</v>
      </c>
      <c r="D401" s="69">
        <f>ROUND(Sheet3!D400,0)</f>
        <v>2</v>
      </c>
      <c r="E401" s="69">
        <f>Sheet3!E400</f>
        <v>983.1068499999999</v>
      </c>
      <c r="F401" s="69">
        <f>ROUND(Sheet3!F400,0)</f>
        <v>0</v>
      </c>
      <c r="G401" s="69">
        <f>Sheet3!G400</f>
        <v>981.5351626832112</v>
      </c>
      <c r="H401" s="69">
        <f>ROUND(Sheet3!H400,0)</f>
        <v>0</v>
      </c>
    </row>
    <row r="402" spans="1:8" ht="12.75">
      <c r="A402" s="69">
        <f>Sheet3!A401</f>
        <v>979.9885899543735</v>
      </c>
      <c r="B402" s="69">
        <f>ROUND(Sheet3!B401,0)</f>
        <v>0</v>
      </c>
      <c r="C402" s="69">
        <f>Sheet3!C401</f>
        <v>985.6</v>
      </c>
      <c r="D402" s="69">
        <f>ROUND(Sheet3!D401,0)</f>
        <v>1</v>
      </c>
      <c r="E402" s="69">
        <f>Sheet3!E401</f>
        <v>987.1963200000001</v>
      </c>
      <c r="F402" s="69">
        <f>ROUND(Sheet3!F401,0)</f>
        <v>4</v>
      </c>
      <c r="G402" s="69">
        <f>Sheet3!G401</f>
        <v>987.6753177124889</v>
      </c>
      <c r="H402" s="69">
        <f>ROUND(Sheet3!H401,0)</f>
        <v>6</v>
      </c>
    </row>
    <row r="403" spans="1:8" ht="12.75">
      <c r="A403" s="69">
        <f>Sheet3!A402</f>
        <v>987.7666025122495</v>
      </c>
      <c r="B403" s="69">
        <f>ROUND(Sheet3!B402,0)</f>
        <v>8</v>
      </c>
      <c r="C403" s="69">
        <f>Sheet3!C402</f>
        <v>987.5999999999999</v>
      </c>
      <c r="D403" s="69">
        <f>ROUND(Sheet3!D402,0)</f>
        <v>2</v>
      </c>
      <c r="E403" s="69">
        <f>Sheet3!E402</f>
        <v>987.4557</v>
      </c>
      <c r="F403" s="69">
        <f>ROUND(Sheet3!F402,0)</f>
        <v>0</v>
      </c>
      <c r="G403" s="69">
        <f>Sheet3!G402</f>
        <v>988.6085322499794</v>
      </c>
      <c r="H403" s="69">
        <f>ROUND(Sheet3!H402,0)</f>
        <v>1</v>
      </c>
    </row>
    <row r="404" spans="1:8" ht="12.75">
      <c r="A404" s="69">
        <f>Sheet3!A403</f>
        <v>988.8826707386102</v>
      </c>
      <c r="B404" s="69">
        <f>ROUND(Sheet3!B403,0)</f>
        <v>1</v>
      </c>
      <c r="C404" s="69">
        <f>Sheet3!C403</f>
        <v>987.5999999999999</v>
      </c>
      <c r="D404" s="69">
        <f>ROUND(Sheet3!D403,0)</f>
        <v>0</v>
      </c>
      <c r="E404" s="69">
        <f>Sheet3!E403</f>
        <v>987.4557</v>
      </c>
      <c r="F404" s="69">
        <f>ROUND(Sheet3!F403,0)</f>
        <v>0</v>
      </c>
      <c r="G404" s="69">
        <f>Sheet3!G403</f>
        <v>988.6085322499794</v>
      </c>
      <c r="H404" s="69">
        <f>ROUND(Sheet3!H403,0)</f>
        <v>0</v>
      </c>
    </row>
    <row r="405" spans="1:8" ht="12.75">
      <c r="A405" s="69">
        <f>Sheet3!A404</f>
        <v>988.8826707386103</v>
      </c>
      <c r="B405" s="69">
        <f>ROUND(Sheet3!B404,0)</f>
        <v>0</v>
      </c>
      <c r="C405" s="69">
        <f>Sheet3!C404</f>
        <v>990</v>
      </c>
      <c r="D405" s="69">
        <f>ROUND(Sheet3!D404,0)</f>
        <v>2</v>
      </c>
      <c r="E405" s="69">
        <f>Sheet3!E404</f>
        <v>990</v>
      </c>
      <c r="F405" s="69">
        <f>ROUND(Sheet3!F404,0)</f>
        <v>3</v>
      </c>
      <c r="G405" s="69">
        <f>Sheet3!G404</f>
        <v>990</v>
      </c>
      <c r="H405" s="69">
        <f>ROUND(Sheet3!H404,0)</f>
        <v>1</v>
      </c>
    </row>
    <row r="406" spans="1:8" ht="12.75">
      <c r="A406" s="69">
        <f>Sheet3!A405</f>
        <v>990</v>
      </c>
      <c r="B406" s="69">
        <f>ROUND(Sheet3!B405,0)</f>
        <v>1</v>
      </c>
      <c r="C406" s="69">
        <f>Sheet3!C405</f>
        <v>1029.7</v>
      </c>
      <c r="D406" s="69">
        <f>ROUND(Sheet3!D405,0)</f>
        <v>40</v>
      </c>
      <c r="E406" s="69">
        <f>Sheet3!E405</f>
        <v>1029.31213</v>
      </c>
      <c r="F406" s="69">
        <f>ROUND(Sheet3!F405,0)</f>
        <v>39</v>
      </c>
      <c r="G406" s="69">
        <f>Sheet3!G405</f>
        <v>1028.1948451352296</v>
      </c>
      <c r="H406" s="69">
        <f>ROUND(Sheet3!H405,0)</f>
        <v>38</v>
      </c>
    </row>
    <row r="407" spans="1:8" ht="12.75">
      <c r="A407" s="69">
        <f>Sheet3!A406</f>
        <v>1027.8266877109268</v>
      </c>
      <c r="B407" s="69">
        <f>ROUND(Sheet3!B406,0)</f>
        <v>38</v>
      </c>
      <c r="C407" s="69">
        <f>Sheet3!C406</f>
        <v>1042.5</v>
      </c>
      <c r="D407" s="69">
        <f>ROUND(Sheet3!D406,0)</f>
        <v>13</v>
      </c>
      <c r="E407" s="69">
        <f>Sheet3!E406</f>
        <v>1038.5617</v>
      </c>
      <c r="F407" s="69">
        <f>ROUND(Sheet3!F406,0)</f>
        <v>9</v>
      </c>
      <c r="G407" s="69">
        <f>Sheet3!G406</f>
        <v>1038.819636638762</v>
      </c>
      <c r="H407" s="69">
        <f>ROUND(Sheet3!H406,0)</f>
        <v>11</v>
      </c>
    </row>
    <row r="408" spans="1:8" ht="12.75">
      <c r="A408" s="69">
        <f>Sheet3!A407</f>
        <v>1038.2617439498633</v>
      </c>
      <c r="B408" s="69">
        <f>ROUND(Sheet3!B407,0)</f>
        <v>10</v>
      </c>
      <c r="C408" s="69">
        <f>Sheet3!C407</f>
        <v>1042.5</v>
      </c>
      <c r="D408" s="69">
        <f>ROUND(Sheet3!D407,0)</f>
        <v>0</v>
      </c>
      <c r="E408" s="69">
        <f>Sheet3!E407</f>
        <v>1038.5617</v>
      </c>
      <c r="F408" s="69">
        <f>ROUND(Sheet3!F407,0)</f>
        <v>0</v>
      </c>
      <c r="G408" s="69">
        <f>Sheet3!G407</f>
        <v>1038.819636638762</v>
      </c>
      <c r="H408" s="69">
        <f>ROUND(Sheet3!H407,0)</f>
        <v>0</v>
      </c>
    </row>
    <row r="409" spans="1:8" ht="12.75">
      <c r="A409" s="69">
        <f>Sheet3!A408</f>
        <v>1038.2617439498633</v>
      </c>
      <c r="B409" s="69">
        <f>ROUND(Sheet3!B408,0)</f>
        <v>0</v>
      </c>
      <c r="C409" s="69">
        <f>Sheet3!C408</f>
        <v>1052</v>
      </c>
      <c r="D409" s="69">
        <f>ROUND(Sheet3!D408,0)</f>
        <v>10</v>
      </c>
      <c r="E409" s="69">
        <f>Sheet3!E408</f>
        <v>1051.29486</v>
      </c>
      <c r="F409" s="69">
        <f>ROUND(Sheet3!F408,0)</f>
        <v>13</v>
      </c>
      <c r="G409" s="69">
        <f>Sheet3!G408</f>
        <v>1048.5050152426033</v>
      </c>
      <c r="H409" s="69">
        <f>ROUND(Sheet3!H408,0)</f>
        <v>10</v>
      </c>
    </row>
    <row r="410" spans="1:8" ht="12.75">
      <c r="A410" s="69">
        <f>Sheet3!A409</f>
        <v>1046.5022612023959</v>
      </c>
      <c r="B410" s="69">
        <f>ROUND(Sheet3!B409,0)</f>
        <v>8</v>
      </c>
      <c r="C410" s="69">
        <f>Sheet3!C409</f>
        <v>1055.4</v>
      </c>
      <c r="D410" s="69">
        <f>ROUND(Sheet3!D409,0)</f>
        <v>3</v>
      </c>
      <c r="E410" s="69">
        <f>Sheet3!E409</f>
        <v>1051.32192</v>
      </c>
      <c r="F410" s="69">
        <f>ROUND(Sheet3!F409,0)</f>
        <v>0</v>
      </c>
      <c r="G410" s="69">
        <f>Sheet3!G409</f>
        <v>1048.5867803878812</v>
      </c>
      <c r="H410" s="69">
        <f>ROUND(Sheet3!H409,0)</f>
        <v>0</v>
      </c>
    </row>
    <row r="411" spans="1:8" ht="12.75">
      <c r="A411" s="69">
        <f>Sheet3!A410</f>
        <v>1047.6846942990119</v>
      </c>
      <c r="B411" s="69">
        <f>ROUND(Sheet3!B410,0)</f>
        <v>1</v>
      </c>
      <c r="C411" s="69">
        <f>Sheet3!C410</f>
        <v>1055.4</v>
      </c>
      <c r="D411" s="69">
        <f>ROUND(Sheet3!D410,0)</f>
        <v>0</v>
      </c>
      <c r="E411" s="69">
        <f>Sheet3!E410</f>
        <v>1051.32192</v>
      </c>
      <c r="F411" s="69">
        <f>ROUND(Sheet3!F410,0)</f>
        <v>0</v>
      </c>
      <c r="G411" s="69">
        <f>Sheet3!G410</f>
        <v>1048.5867803878812</v>
      </c>
      <c r="H411" s="69">
        <f>ROUND(Sheet3!H410,0)</f>
        <v>0</v>
      </c>
    </row>
    <row r="412" spans="1:8" ht="12.75">
      <c r="A412" s="69">
        <f>Sheet3!A411</f>
        <v>1047.684694299012</v>
      </c>
      <c r="B412" s="69">
        <f>ROUND(Sheet3!B411,0)</f>
        <v>0</v>
      </c>
      <c r="C412" s="69">
        <f>Sheet3!C411</f>
        <v>1057.5</v>
      </c>
      <c r="D412" s="69">
        <f>ROUND(Sheet3!D411,0)</f>
        <v>2</v>
      </c>
      <c r="E412" s="69">
        <f>Sheet3!E411</f>
        <v>1051.3491999999999</v>
      </c>
      <c r="F412" s="69">
        <f>ROUND(Sheet3!F411,0)</f>
        <v>0</v>
      </c>
      <c r="G412" s="69">
        <f>Sheet3!G411</f>
        <v>1050.3174452930268</v>
      </c>
      <c r="H412" s="69">
        <f>ROUND(Sheet3!H411,0)</f>
        <v>2</v>
      </c>
    </row>
    <row r="413" spans="1:8" ht="12.75">
      <c r="A413" s="69">
        <f>Sheet3!A412</f>
        <v>1048.8684634157023</v>
      </c>
      <c r="B413" s="69">
        <f>ROUND(Sheet3!B412,0)</f>
        <v>1</v>
      </c>
      <c r="C413" s="69">
        <f>Sheet3!C412</f>
        <v>1100</v>
      </c>
      <c r="D413" s="69">
        <f>ROUND(Sheet3!D412,0)</f>
        <v>43</v>
      </c>
      <c r="E413" s="69">
        <f>Sheet3!E412</f>
        <v>1090.5178899999999</v>
      </c>
      <c r="F413" s="69">
        <f>ROUND(Sheet3!F412,0)</f>
        <v>39</v>
      </c>
      <c r="G413" s="69">
        <f>Sheet3!G412</f>
        <v>1089.8128076624314</v>
      </c>
      <c r="H413" s="69">
        <f>ROUND(Sheet3!H412,0)</f>
        <v>39</v>
      </c>
    </row>
    <row r="414" spans="1:8" ht="12.75">
      <c r="A414" s="69">
        <f>Sheet3!A413</f>
        <v>1088.9444430272833</v>
      </c>
      <c r="B414" s="69">
        <f>ROUND(Sheet3!B413,0)</f>
        <v>40</v>
      </c>
      <c r="C414" s="69">
        <f>Sheet3!C413</f>
        <v>1100</v>
      </c>
      <c r="D414" s="69">
        <f>ROUND(Sheet3!D413,0)</f>
        <v>0</v>
      </c>
      <c r="E414" s="69">
        <f>Sheet3!E413</f>
        <v>1100</v>
      </c>
      <c r="F414" s="69">
        <f>ROUND(Sheet3!F413,0)</f>
        <v>9</v>
      </c>
      <c r="G414" s="69">
        <f>Sheet3!G413</f>
        <v>1100</v>
      </c>
      <c r="H414" s="69">
        <f>ROUND(Sheet3!H413,0)</f>
        <v>10</v>
      </c>
    </row>
    <row r="415" spans="1:8" ht="12.75">
      <c r="A415" s="69">
        <f>Sheet3!A414</f>
        <v>1100</v>
      </c>
      <c r="B415" s="69">
        <f>ROUND(Sheet3!B414,0)</f>
        <v>11</v>
      </c>
      <c r="C415" s="69">
        <f>Sheet3!C414</f>
        <v>1101.1000000000001</v>
      </c>
      <c r="D415" s="69">
        <f>ROUND(Sheet3!D414,0)</f>
        <v>1</v>
      </c>
      <c r="E415" s="69">
        <f>Sheet3!E414</f>
        <v>1100</v>
      </c>
      <c r="F415" s="69">
        <f>ROUND(Sheet3!F414,0)</f>
        <v>0</v>
      </c>
      <c r="G415" s="69">
        <f>Sheet3!G414</f>
        <v>1100</v>
      </c>
      <c r="H415" s="69">
        <f>ROUND(Sheet3!H414,0)</f>
        <v>0</v>
      </c>
    </row>
    <row r="416" spans="1:8" ht="12.75">
      <c r="A416" s="69">
        <f>Sheet3!A415</f>
        <v>1100.0000000000005</v>
      </c>
      <c r="B416" s="69">
        <f>ROUND(Sheet3!B415,0)</f>
        <v>0</v>
      </c>
      <c r="C416" s="69">
        <f>Sheet3!C415</f>
        <v>1108.8</v>
      </c>
      <c r="D416" s="69">
        <f>ROUND(Sheet3!D415,0)</f>
        <v>8</v>
      </c>
      <c r="E416" s="69">
        <f>Sheet3!E415</f>
        <v>1107.42192</v>
      </c>
      <c r="F416" s="69">
        <f>ROUND(Sheet3!F415,0)</f>
        <v>7</v>
      </c>
      <c r="G416" s="69">
        <f>Sheet3!G415</f>
        <v>1108.0390775102842</v>
      </c>
      <c r="H416" s="69">
        <f>ROUND(Sheet3!H415,0)</f>
        <v>8</v>
      </c>
    </row>
    <row r="417" spans="1:8" ht="12.75">
      <c r="A417" s="69">
        <f>Sheet3!A416</f>
        <v>1108.73052390749</v>
      </c>
      <c r="B417" s="69">
        <f>ROUND(Sheet3!B416,0)</f>
        <v>9</v>
      </c>
      <c r="C417" s="69">
        <f>Sheet3!C416</f>
        <v>1124.8</v>
      </c>
      <c r="D417" s="69">
        <f>ROUND(Sheet3!D416,0)</f>
        <v>16</v>
      </c>
      <c r="E417" s="69">
        <f>Sheet3!E416</f>
        <v>1107.42192</v>
      </c>
      <c r="F417" s="69">
        <f>ROUND(Sheet3!F416,0)</f>
        <v>0</v>
      </c>
      <c r="G417" s="69">
        <f>Sheet3!G416</f>
        <v>1108.0934818195742</v>
      </c>
      <c r="H417" s="69">
        <f>ROUND(Sheet3!H416,0)</f>
        <v>0</v>
      </c>
    </row>
    <row r="418" spans="1:8" ht="12.75">
      <c r="A418" s="69">
        <f>Sheet3!A417</f>
        <v>1109.9832681349035</v>
      </c>
      <c r="B418" s="69">
        <f>ROUND(Sheet3!B417,0)</f>
        <v>1</v>
      </c>
      <c r="C418" s="69">
        <f>Sheet3!C417</f>
        <v>1127.4</v>
      </c>
      <c r="D418" s="69">
        <f>ROUND(Sheet3!D417,0)</f>
        <v>3</v>
      </c>
      <c r="E418" s="69">
        <f>Sheet3!E417</f>
        <v>1107.7704</v>
      </c>
      <c r="F418" s="69">
        <f>ROUND(Sheet3!F417,0)</f>
        <v>0</v>
      </c>
      <c r="G418" s="69">
        <f>Sheet3!G417</f>
        <v>1108.0934818195742</v>
      </c>
      <c r="H418" s="69">
        <f>ROUND(Sheet3!H417,0)</f>
        <v>0</v>
      </c>
    </row>
    <row r="419" spans="1:8" ht="12.75">
      <c r="A419" s="69">
        <f>Sheet3!A418</f>
        <v>1109.9832681349037</v>
      </c>
      <c r="B419" s="69">
        <f>ROUND(Sheet3!B418,0)</f>
        <v>0</v>
      </c>
      <c r="C419" s="69">
        <f>Sheet3!C418</f>
        <v>1127.4</v>
      </c>
      <c r="D419" s="69">
        <f>ROUND(Sheet3!D418,0)</f>
        <v>0</v>
      </c>
      <c r="E419" s="69">
        <f>Sheet3!E418</f>
        <v>1110.5958600000001</v>
      </c>
      <c r="F419" s="69">
        <f>ROUND(Sheet3!F418,0)</f>
        <v>3</v>
      </c>
      <c r="G419" s="69">
        <f>Sheet3!G418</f>
        <v>1111.13473242655</v>
      </c>
      <c r="H419" s="69">
        <f>ROUND(Sheet3!H418,0)</f>
        <v>3</v>
      </c>
    </row>
    <row r="420" spans="1:8" ht="12.75">
      <c r="A420" s="69">
        <f>Sheet3!A419</f>
        <v>1111.2374278262794</v>
      </c>
      <c r="B420" s="69">
        <f>ROUND(Sheet3!B419,0)</f>
        <v>1</v>
      </c>
      <c r="C420" s="69">
        <f>Sheet3!C419</f>
        <v>1152.2</v>
      </c>
      <c r="D420" s="69">
        <f>ROUND(Sheet3!D419,0)</f>
        <v>25</v>
      </c>
      <c r="E420" s="69">
        <f>Sheet3!E419</f>
        <v>1152.0316500000001</v>
      </c>
      <c r="F420" s="69">
        <f>ROUND(Sheet3!F419,0)</f>
        <v>41</v>
      </c>
      <c r="G420" s="69">
        <f>Sheet3!G419</f>
        <v>1153.376620958309</v>
      </c>
      <c r="H420" s="69">
        <f>ROUND(Sheet3!H419,0)</f>
        <v>42</v>
      </c>
    </row>
    <row r="421" spans="1:8" ht="12.75">
      <c r="A421" s="69">
        <f>Sheet3!A420</f>
        <v>1153.696449195045</v>
      </c>
      <c r="B421" s="69">
        <f>ROUND(Sheet3!B420,0)</f>
        <v>42</v>
      </c>
      <c r="C421" s="69">
        <f>Sheet3!C420</f>
        <v>1175</v>
      </c>
      <c r="D421" s="69">
        <f>ROUND(Sheet3!D420,0)</f>
        <v>23</v>
      </c>
      <c r="E421" s="69">
        <f>Sheet3!E420</f>
        <v>1168.1054</v>
      </c>
      <c r="F421" s="69">
        <f>ROUND(Sheet3!F420,0)</f>
        <v>16</v>
      </c>
      <c r="G421" s="69">
        <f>Sheet3!G420</f>
        <v>1167.0193836589187</v>
      </c>
      <c r="H421" s="69">
        <f>ROUND(Sheet3!H420,0)</f>
        <v>14</v>
      </c>
    </row>
    <row r="422" spans="1:8" ht="12.75">
      <c r="A422" s="69">
        <f>Sheet3!A421</f>
        <v>1165.4094037952248</v>
      </c>
      <c r="B422" s="69">
        <f>ROUND(Sheet3!B421,0)</f>
        <v>12</v>
      </c>
      <c r="C422" s="69">
        <f>Sheet3!C421</f>
        <v>1175</v>
      </c>
      <c r="D422" s="69">
        <f>ROUND(Sheet3!D421,0)</f>
        <v>0</v>
      </c>
      <c r="E422" s="69">
        <f>Sheet3!E421</f>
        <v>1168.1054</v>
      </c>
      <c r="F422" s="69">
        <f>ROUND(Sheet3!F421,0)</f>
        <v>0</v>
      </c>
      <c r="G422" s="69">
        <f>Sheet3!G421</f>
        <v>1167.0193836589187</v>
      </c>
      <c r="H422" s="69">
        <f>ROUND(Sheet3!H421,0)</f>
        <v>0</v>
      </c>
    </row>
    <row r="423" spans="1:8" ht="12.75">
      <c r="A423" s="69">
        <f>Sheet3!A422</f>
        <v>1165.4094037952252</v>
      </c>
      <c r="B423" s="69">
        <f>ROUND(Sheet3!B422,0)</f>
        <v>0</v>
      </c>
      <c r="C423" s="69">
        <f>Sheet3!C422</f>
        <v>1176.8</v>
      </c>
      <c r="D423" s="69">
        <f>ROUND(Sheet3!D422,0)</f>
        <v>2</v>
      </c>
      <c r="E423" s="69">
        <f>Sheet3!E422</f>
        <v>1176.35672</v>
      </c>
      <c r="F423" s="69">
        <f>ROUND(Sheet3!F422,0)</f>
        <v>8</v>
      </c>
      <c r="G423" s="69">
        <f>Sheet3!G422</f>
        <v>1175.079823011691</v>
      </c>
      <c r="H423" s="69">
        <f>ROUND(Sheet3!H422,0)</f>
        <v>8</v>
      </c>
    </row>
    <row r="424" spans="1:8" ht="12.75">
      <c r="A424" s="69">
        <f>Sheet3!A423</f>
        <v>1174.6590716696319</v>
      </c>
      <c r="B424" s="69">
        <f>ROUND(Sheet3!B423,0)</f>
        <v>9</v>
      </c>
      <c r="C424" s="69">
        <f>Sheet3!C423</f>
        <v>1178.4</v>
      </c>
      <c r="D424" s="69">
        <f>ROUND(Sheet3!D423,0)</f>
        <v>2</v>
      </c>
      <c r="E424" s="69">
        <f>Sheet3!E423</f>
        <v>1179.72822</v>
      </c>
      <c r="F424" s="69">
        <f>ROUND(Sheet3!F423,0)</f>
        <v>3</v>
      </c>
      <c r="G424" s="69">
        <f>Sheet3!G423</f>
        <v>1177.8421952198532</v>
      </c>
      <c r="H424" s="69">
        <f>ROUND(Sheet3!H423,0)</f>
        <v>3</v>
      </c>
    </row>
    <row r="425" spans="1:8" ht="12.75">
      <c r="A425" s="69">
        <f>Sheet3!A424</f>
        <v>1175.9863079452484</v>
      </c>
      <c r="B425" s="69">
        <f>ROUND(Sheet3!B424,0)</f>
        <v>1</v>
      </c>
      <c r="C425" s="69">
        <f>Sheet3!C424</f>
        <v>1178.4</v>
      </c>
      <c r="D425" s="69">
        <f>ROUND(Sheet3!D424,0)</f>
        <v>0</v>
      </c>
      <c r="E425" s="69">
        <f>Sheet3!E424</f>
        <v>1179.72822</v>
      </c>
      <c r="F425" s="69">
        <f>ROUND(Sheet3!F424,0)</f>
        <v>0</v>
      </c>
      <c r="G425" s="69">
        <f>Sheet3!G424</f>
        <v>1177.8421952198532</v>
      </c>
      <c r="H425" s="69">
        <f>ROUND(Sheet3!H424,0)</f>
        <v>0</v>
      </c>
    </row>
    <row r="426" spans="1:8" ht="12.75">
      <c r="A426" s="69">
        <f>Sheet3!A425</f>
        <v>1175.9863079452484</v>
      </c>
      <c r="B426" s="69">
        <f>ROUND(Sheet3!B425,0)</f>
        <v>0</v>
      </c>
      <c r="C426" s="69">
        <f>Sheet3!C425</f>
        <v>1183.5</v>
      </c>
      <c r="D426" s="69">
        <f>ROUND(Sheet3!D425,0)</f>
        <v>5</v>
      </c>
      <c r="E426" s="69">
        <f>Sheet3!E425</f>
        <v>1182.76785</v>
      </c>
      <c r="F426" s="69">
        <f>ROUND(Sheet3!F425,0)</f>
        <v>3</v>
      </c>
      <c r="G426" s="69">
        <f>Sheet3!G425</f>
        <v>1179.5681421479287</v>
      </c>
      <c r="H426" s="69">
        <f>ROUND(Sheet3!H425,0)</f>
        <v>2</v>
      </c>
    </row>
    <row r="427" spans="1:8" ht="12.75">
      <c r="A427" s="69">
        <f>Sheet3!A426</f>
        <v>1177.315043852694</v>
      </c>
      <c r="B427" s="69">
        <f>ROUND(Sheet3!B426,0)</f>
        <v>1</v>
      </c>
      <c r="C427" s="69">
        <f>Sheet3!C426</f>
        <v>1231.3</v>
      </c>
      <c r="D427" s="69">
        <f>ROUND(Sheet3!D426,0)</f>
        <v>48</v>
      </c>
      <c r="E427" s="69">
        <f>Sheet3!E426</f>
        <v>1226.5422400000002</v>
      </c>
      <c r="F427" s="69">
        <f>ROUND(Sheet3!F426,0)</f>
        <v>44</v>
      </c>
      <c r="G427" s="69">
        <f>Sheet3!G426</f>
        <v>1223.3512437858612</v>
      </c>
      <c r="H427" s="69">
        <f>ROUND(Sheet3!H426,0)</f>
        <v>44</v>
      </c>
    </row>
    <row r="428" spans="1:8" ht="12.75">
      <c r="A428" s="69">
        <f>Sheet3!A427</f>
        <v>1222.298810015514</v>
      </c>
      <c r="B428" s="69">
        <f>ROUND(Sheet3!B427,0)</f>
        <v>45</v>
      </c>
      <c r="C428" s="69">
        <f>Sheet3!C427</f>
        <v>1232</v>
      </c>
      <c r="D428" s="69">
        <f>ROUND(Sheet3!D427,0)</f>
        <v>1</v>
      </c>
      <c r="E428" s="69">
        <f>Sheet3!E427</f>
        <v>1233.9954000000002</v>
      </c>
      <c r="F428" s="69">
        <f>ROUND(Sheet3!F427,0)</f>
        <v>7</v>
      </c>
      <c r="G428" s="69">
        <f>Sheet3!G427</f>
        <v>1234.594147140611</v>
      </c>
      <c r="H428" s="69">
        <f>ROUND(Sheet3!H427,0)</f>
        <v>11</v>
      </c>
    </row>
    <row r="429" spans="1:8" ht="12.75">
      <c r="A429" s="69">
        <f>Sheet3!A428</f>
        <v>1234.7082531403103</v>
      </c>
      <c r="B429" s="69">
        <f>ROUND(Sheet3!B428,0)</f>
        <v>12</v>
      </c>
      <c r="C429" s="69">
        <f>Sheet3!C428</f>
        <v>1232</v>
      </c>
      <c r="D429" s="69">
        <f>ROUND(Sheet3!D428,0)</f>
        <v>0</v>
      </c>
      <c r="E429" s="69">
        <f>Sheet3!E428</f>
        <v>1233.9954000000002</v>
      </c>
      <c r="F429" s="69">
        <f>ROUND(Sheet3!F428,0)</f>
        <v>0</v>
      </c>
      <c r="G429" s="69">
        <f>Sheet3!G428</f>
        <v>1234.594147140611</v>
      </c>
      <c r="H429" s="69">
        <f>ROUND(Sheet3!H428,0)</f>
        <v>0</v>
      </c>
    </row>
    <row r="430" spans="1:8" ht="12.75">
      <c r="A430" s="69">
        <f>Sheet3!A429</f>
        <v>1234.7082531403107</v>
      </c>
      <c r="B430" s="69">
        <f>ROUND(Sheet3!B429,0)</f>
        <v>0</v>
      </c>
      <c r="C430" s="69">
        <f>Sheet3!C429</f>
        <v>1251</v>
      </c>
      <c r="D430" s="69">
        <f>ROUND(Sheet3!D429,0)</f>
        <v>19</v>
      </c>
      <c r="E430" s="69">
        <f>Sheet3!E429</f>
        <v>1246.2417</v>
      </c>
      <c r="F430" s="69">
        <f>ROUND(Sheet3!F429,0)</f>
        <v>12</v>
      </c>
      <c r="G430" s="69">
        <f>Sheet3!G429</f>
        <v>1245.5003516142074</v>
      </c>
      <c r="H430" s="69">
        <f>ROUND(Sheet3!H429,0)</f>
        <v>11</v>
      </c>
    </row>
    <row r="431" spans="1:8" ht="12.75">
      <c r="A431" s="69">
        <f>Sheet3!A430</f>
        <v>1244.5079348883255</v>
      </c>
      <c r="B431" s="69">
        <f>ROUND(Sheet3!B430,0)</f>
        <v>10</v>
      </c>
      <c r="C431" s="69">
        <f>Sheet3!C430</f>
        <v>1251</v>
      </c>
      <c r="D431" s="69">
        <f>ROUND(Sheet3!D430,0)</f>
        <v>0</v>
      </c>
      <c r="E431" s="69">
        <f>Sheet3!E430</f>
        <v>1246.2740399999998</v>
      </c>
      <c r="F431" s="69">
        <f>ROUND(Sheet3!F430,0)</f>
        <v>0</v>
      </c>
      <c r="G431" s="69">
        <f>Sheet3!G430</f>
        <v>1246.5835639665145</v>
      </c>
      <c r="H431" s="69">
        <f>ROUND(Sheet3!H430,0)</f>
        <v>1</v>
      </c>
    </row>
    <row r="432" spans="1:8" ht="12.75">
      <c r="A432" s="69">
        <f>Sheet3!A431</f>
        <v>1245.914092739836</v>
      </c>
      <c r="B432" s="69">
        <f>ROUND(Sheet3!B431,0)</f>
        <v>1</v>
      </c>
      <c r="C432" s="69">
        <f>Sheet3!C431</f>
        <v>1258.4</v>
      </c>
      <c r="D432" s="69">
        <f>ROUND(Sheet3!D431,0)</f>
        <v>7</v>
      </c>
      <c r="E432" s="69">
        <f>Sheet3!E431</f>
        <v>1246.2740399999998</v>
      </c>
      <c r="F432" s="69">
        <f>ROUND(Sheet3!F431,0)</f>
        <v>0</v>
      </c>
      <c r="G432" s="69">
        <f>Sheet3!G431</f>
        <v>1246.5835639665145</v>
      </c>
      <c r="H432" s="69">
        <f>ROUND(Sheet3!H431,0)</f>
        <v>0</v>
      </c>
    </row>
    <row r="433" spans="1:8" ht="12.75">
      <c r="A433" s="69">
        <f>Sheet3!A432</f>
        <v>1245.9140927398362</v>
      </c>
      <c r="B433" s="69">
        <f>ROUND(Sheet3!B432,0)</f>
        <v>0</v>
      </c>
      <c r="C433" s="69">
        <f>Sheet3!C432</f>
        <v>1265.3999999999999</v>
      </c>
      <c r="D433" s="69">
        <f>ROUND(Sheet3!D432,0)</f>
        <v>7</v>
      </c>
      <c r="E433" s="69">
        <f>Sheet3!E432</f>
        <v>1246.3061599999999</v>
      </c>
      <c r="F433" s="69">
        <f>ROUND(Sheet3!F432,0)</f>
        <v>0</v>
      </c>
      <c r="G433" s="69">
        <f>Sheet3!G432</f>
        <v>1246.5439621990697</v>
      </c>
      <c r="H433" s="69">
        <f>ROUND(Sheet3!H432,0)</f>
        <v>0</v>
      </c>
    </row>
    <row r="434" spans="1:8" ht="12.75">
      <c r="A434" s="69">
        <f>Sheet3!A433</f>
        <v>1247.3218393959246</v>
      </c>
      <c r="B434" s="69">
        <f>ROUND(Sheet3!B433,0)</f>
        <v>1</v>
      </c>
      <c r="C434" s="69">
        <f>Sheet3!C433</f>
        <v>1315</v>
      </c>
      <c r="D434" s="69">
        <f>ROUND(Sheet3!D433,0)</f>
        <v>50</v>
      </c>
      <c r="E434" s="69">
        <f>Sheet3!E433</f>
        <v>1291.99224</v>
      </c>
      <c r="F434" s="69">
        <f>ROUND(Sheet3!F433,0)</f>
        <v>46</v>
      </c>
      <c r="G434" s="69">
        <f>Sheet3!G433</f>
        <v>1292.7757287895033</v>
      </c>
      <c r="H434" s="69">
        <f>ROUND(Sheet3!H433,0)</f>
        <v>46</v>
      </c>
    </row>
    <row r="435" spans="1:8" ht="12.75">
      <c r="A435" s="69">
        <f>Sheet3!A434</f>
        <v>1294.9804794907209</v>
      </c>
      <c r="B435" s="69">
        <f>ROUND(Sheet3!B434,0)</f>
        <v>48</v>
      </c>
      <c r="C435" s="69">
        <f>Sheet3!C434</f>
        <v>1315</v>
      </c>
      <c r="D435" s="69">
        <f>ROUND(Sheet3!D434,0)</f>
        <v>0</v>
      </c>
      <c r="E435" s="69">
        <f>Sheet3!E434</f>
        <v>1314.1864999999998</v>
      </c>
      <c r="F435" s="69">
        <f>ROUND(Sheet3!F434,0)</f>
        <v>22</v>
      </c>
      <c r="G435" s="69">
        <f>Sheet3!G434</f>
        <v>1310.631269053254</v>
      </c>
      <c r="H435" s="69">
        <f>ROUND(Sheet3!H434,0)</f>
        <v>18</v>
      </c>
    </row>
    <row r="436" spans="1:8" ht="12.75">
      <c r="A436" s="69">
        <f>Sheet3!A435</f>
        <v>1308.1278265029935</v>
      </c>
      <c r="B436" s="69">
        <f>ROUND(Sheet3!B435,0)</f>
        <v>13</v>
      </c>
      <c r="C436" s="69">
        <f>Sheet3!C435</f>
        <v>1315.3</v>
      </c>
      <c r="D436" s="69">
        <f>ROUND(Sheet3!D435,0)</f>
        <v>0</v>
      </c>
      <c r="E436" s="69">
        <f>Sheet3!E435</f>
        <v>1314.1864999999998</v>
      </c>
      <c r="F436" s="69">
        <f>ROUND(Sheet3!F435,0)</f>
        <v>0</v>
      </c>
      <c r="G436" s="69">
        <f>Sheet3!G435</f>
        <v>1310.631269053254</v>
      </c>
      <c r="H436" s="69">
        <f>ROUND(Sheet3!H435,0)</f>
        <v>0</v>
      </c>
    </row>
    <row r="437" spans="1:8" ht="12.75">
      <c r="A437" s="69">
        <f>Sheet3!A436</f>
        <v>1308.1278265029937</v>
      </c>
      <c r="B437" s="69">
        <f>ROUND(Sheet3!B436,0)</f>
        <v>0</v>
      </c>
      <c r="C437" s="69">
        <f>Sheet3!C436</f>
        <v>1316.8</v>
      </c>
      <c r="D437" s="69">
        <f>ROUND(Sheet3!D436,0)</f>
        <v>2</v>
      </c>
      <c r="E437" s="69">
        <f>Sheet3!E436</f>
        <v>1316.6076</v>
      </c>
      <c r="F437" s="69">
        <f>ROUND(Sheet3!F436,0)</f>
        <v>2</v>
      </c>
      <c r="G437" s="69">
        <f>Sheet3!G436</f>
        <v>1318.144709666639</v>
      </c>
      <c r="H437" s="69">
        <f>ROUND(Sheet3!H436,0)</f>
        <v>8</v>
      </c>
    </row>
    <row r="438" spans="1:8" ht="12.75">
      <c r="A438" s="69">
        <f>Sheet3!A437</f>
        <v>1318.5102276514817</v>
      </c>
      <c r="B438" s="69">
        <f>ROUND(Sheet3!B437,0)</f>
        <v>10</v>
      </c>
      <c r="C438" s="69">
        <f>Sheet3!C437</f>
        <v>1320</v>
      </c>
      <c r="D438" s="69">
        <f>ROUND(Sheet3!D437,0)</f>
        <v>3</v>
      </c>
      <c r="E438" s="69">
        <f>Sheet3!E437</f>
        <v>1320</v>
      </c>
      <c r="F438" s="69">
        <f>ROUND(Sheet3!F437,0)</f>
        <v>3</v>
      </c>
      <c r="G438" s="69">
        <f>Sheet3!G437</f>
        <v>1320</v>
      </c>
      <c r="H438" s="69">
        <f>ROUND(Sheet3!H437,0)</f>
        <v>2</v>
      </c>
    </row>
    <row r="439" spans="1:8" ht="12.75">
      <c r="A439" s="69">
        <f>Sheet3!A438</f>
        <v>1320.0000000000005</v>
      </c>
      <c r="B439" s="69">
        <f>ROUND(Sheet3!B438,0)</f>
        <v>1</v>
      </c>
      <c r="C439" s="69">
        <f>Sheet3!C438</f>
        <v>1320</v>
      </c>
      <c r="D439" s="69">
        <f>ROUND(Sheet3!D438,0)</f>
        <v>0</v>
      </c>
      <c r="E439" s="69">
        <f>Sheet3!E438</f>
        <v>1320</v>
      </c>
      <c r="F439" s="69">
        <f>ROUND(Sheet3!F438,0)</f>
        <v>0</v>
      </c>
      <c r="G439" s="69">
        <f>Sheet3!G438</f>
        <v>1320</v>
      </c>
      <c r="H439" s="69">
        <f>ROUND(Sheet3!H438,0)</f>
        <v>0</v>
      </c>
    </row>
    <row r="440" spans="1:8" ht="12.75">
      <c r="A440" s="69">
        <f>Sheet3!A439</f>
        <v>1320.0000000000007</v>
      </c>
      <c r="B440" s="69">
        <f>ROUND(Sheet3!B439,0)</f>
        <v>0</v>
      </c>
      <c r="C440" s="69">
        <f>Sheet3!C439</f>
        <v>1323.8999999999999</v>
      </c>
      <c r="D440" s="69">
        <f>ROUND(Sheet3!D439,0)</f>
        <v>4</v>
      </c>
      <c r="E440" s="69">
        <f>Sheet3!E439</f>
        <v>1323.40131</v>
      </c>
      <c r="F440" s="69">
        <f>ROUND(Sheet3!F439,0)</f>
        <v>3</v>
      </c>
      <c r="G440" s="69">
        <f>Sheet3!G439</f>
        <v>1321.9648008881522</v>
      </c>
      <c r="H440" s="69">
        <f>ROUND(Sheet3!H439,0)</f>
        <v>2</v>
      </c>
    </row>
    <row r="441" spans="1:8" ht="12.75">
      <c r="A441" s="69">
        <f>Sheet3!A440</f>
        <v>1321.4914556283343</v>
      </c>
      <c r="B441" s="69">
        <f>ROUND(Sheet3!B440,0)</f>
        <v>1</v>
      </c>
      <c r="C441" s="69">
        <f>Sheet3!C440</f>
        <v>1374.8</v>
      </c>
      <c r="D441" s="69">
        <f>ROUND(Sheet3!D440,0)</f>
        <v>51</v>
      </c>
      <c r="E441" s="69">
        <f>Sheet3!E440</f>
        <v>1376.3495899999998</v>
      </c>
      <c r="F441" s="69">
        <f>ROUND(Sheet3!F440,0)</f>
        <v>53</v>
      </c>
      <c r="G441" s="69">
        <f>Sheet3!G440</f>
        <v>1374.1492277564955</v>
      </c>
      <c r="H441" s="69">
        <f>ROUND(Sheet3!H440,0)</f>
        <v>52</v>
      </c>
    </row>
    <row r="442" spans="1:8" ht="12.75">
      <c r="A442" s="69">
        <f>Sheet3!A441</f>
        <v>1371.984025936123</v>
      </c>
      <c r="B442" s="69">
        <f>ROUND(Sheet3!B441,0)</f>
        <v>50</v>
      </c>
      <c r="C442" s="69">
        <f>Sheet3!C441</f>
        <v>1406</v>
      </c>
      <c r="D442" s="69">
        <f>ROUND(Sheet3!D441,0)</f>
        <v>31</v>
      </c>
      <c r="E442" s="69">
        <f>Sheet3!E441</f>
        <v>1384.7130000000002</v>
      </c>
      <c r="F442" s="69">
        <f>ROUND(Sheet3!F441,0)</f>
        <v>8</v>
      </c>
      <c r="G442" s="69">
        <f>Sheet3!G441</f>
        <v>1385.0488468878552</v>
      </c>
      <c r="H442" s="69">
        <f>ROUND(Sheet3!H441,0)</f>
        <v>11</v>
      </c>
    </row>
    <row r="443" spans="1:8" ht="12.75">
      <c r="A443" s="69">
        <f>Sheet3!A442</f>
        <v>1385.9131548843607</v>
      </c>
      <c r="B443" s="69">
        <f>ROUND(Sheet3!B442,0)</f>
        <v>14</v>
      </c>
      <c r="C443" s="69">
        <f>Sheet3!C442</f>
        <v>1406</v>
      </c>
      <c r="D443" s="69">
        <f>ROUND(Sheet3!D442,0)</f>
        <v>0</v>
      </c>
      <c r="E443" s="69">
        <f>Sheet3!E442</f>
        <v>1384.7130000000002</v>
      </c>
      <c r="F443" s="69">
        <f>ROUND(Sheet3!F442,0)</f>
        <v>0</v>
      </c>
      <c r="G443" s="69">
        <f>Sheet3!G442</f>
        <v>1385.0488468878552</v>
      </c>
      <c r="H443" s="69">
        <f>ROUND(Sheet3!H442,0)</f>
        <v>0</v>
      </c>
    </row>
    <row r="444" spans="1:8" ht="12.75">
      <c r="A444" s="69">
        <f>Sheet3!A443</f>
        <v>1385.913154884361</v>
      </c>
      <c r="B444" s="69">
        <f>ROUND(Sheet3!B443,0)</f>
        <v>0</v>
      </c>
      <c r="C444" s="69">
        <f>Sheet3!C443</f>
        <v>1407.2</v>
      </c>
      <c r="D444" s="69">
        <f>ROUND(Sheet3!D443,0)</f>
        <v>1</v>
      </c>
      <c r="E444" s="69">
        <f>Sheet3!E443</f>
        <v>1401.72648</v>
      </c>
      <c r="F444" s="69">
        <f>ROUND(Sheet3!F443,0)</f>
        <v>17</v>
      </c>
      <c r="G444" s="69">
        <f>Sheet3!G443</f>
        <v>1398.1157071838416</v>
      </c>
      <c r="H444" s="69">
        <f>ROUND(Sheet3!H443,0)</f>
        <v>13</v>
      </c>
    </row>
    <row r="445" spans="1:8" ht="12.75">
      <c r="A445" s="69">
        <f>Sheet3!A444</f>
        <v>1396.9129257320178</v>
      </c>
      <c r="B445" s="69">
        <f>ROUND(Sheet3!B444,0)</f>
        <v>11</v>
      </c>
      <c r="C445" s="69">
        <f>Sheet3!C444</f>
        <v>1410</v>
      </c>
      <c r="D445" s="69">
        <f>ROUND(Sheet3!D444,0)</f>
        <v>3</v>
      </c>
      <c r="E445" s="69">
        <f>Sheet3!E444</f>
        <v>1401.72648</v>
      </c>
      <c r="F445" s="69">
        <f>ROUND(Sheet3!F444,0)</f>
        <v>0</v>
      </c>
      <c r="G445" s="69">
        <f>Sheet3!G444</f>
        <v>1400.4232603907026</v>
      </c>
      <c r="H445" s="69">
        <f>ROUND(Sheet3!H444,0)</f>
        <v>2</v>
      </c>
    </row>
    <row r="446" spans="1:8" ht="12.75">
      <c r="A446" s="69">
        <f>Sheet3!A445</f>
        <v>1398.4912845542704</v>
      </c>
      <c r="B446" s="69">
        <f>ROUND(Sheet3!B445,0)</f>
        <v>2</v>
      </c>
      <c r="C446" s="69">
        <f>Sheet3!C445</f>
        <v>1410</v>
      </c>
      <c r="D446" s="69">
        <f>ROUND(Sheet3!D445,0)</f>
        <v>0</v>
      </c>
      <c r="E446" s="69">
        <f>Sheet3!E445</f>
        <v>1401.7625600000001</v>
      </c>
      <c r="F446" s="69">
        <f>ROUND(Sheet3!F445,0)</f>
        <v>0</v>
      </c>
      <c r="G446" s="69">
        <f>Sheet3!G445</f>
        <v>1400.4232603907026</v>
      </c>
      <c r="H446" s="69">
        <f>ROUND(Sheet3!H445,0)</f>
        <v>0</v>
      </c>
    </row>
    <row r="447" spans="1:8" ht="12.75">
      <c r="A447" s="69">
        <f>Sheet3!A446</f>
        <v>1398.4912845542704</v>
      </c>
      <c r="B447" s="69">
        <f>ROUND(Sheet3!B446,0)</f>
        <v>0</v>
      </c>
      <c r="C447" s="69">
        <f>Sheet3!C446</f>
        <v>1415.7</v>
      </c>
      <c r="D447" s="69">
        <f>ROUND(Sheet3!D446,0)</f>
        <v>6</v>
      </c>
      <c r="E447" s="69">
        <f>Sheet3!E446</f>
        <v>1402.0944299999999</v>
      </c>
      <c r="F447" s="69">
        <f>ROUND(Sheet3!F446,0)</f>
        <v>0</v>
      </c>
      <c r="G447" s="69">
        <f>Sheet3!G446</f>
        <v>1401.1878955659834</v>
      </c>
      <c r="H447" s="69">
        <f>ROUND(Sheet3!H446,0)</f>
        <v>1</v>
      </c>
    </row>
    <row r="448" spans="1:8" ht="12.75">
      <c r="A448" s="69">
        <f>Sheet3!A447</f>
        <v>1400.0714267493645</v>
      </c>
      <c r="B448" s="69">
        <f>ROUND(Sheet3!B447,0)</f>
        <v>2</v>
      </c>
      <c r="C448" s="69">
        <f>Sheet3!C447</f>
        <v>1459.5</v>
      </c>
      <c r="D448" s="69">
        <f>ROUND(Sheet3!D447,0)</f>
        <v>44</v>
      </c>
      <c r="E448" s="69">
        <f>Sheet3!E447</f>
        <v>1453.9863799999998</v>
      </c>
      <c r="F448" s="69">
        <f>ROUND(Sheet3!F447,0)</f>
        <v>52</v>
      </c>
      <c r="G448" s="69">
        <f>Sheet3!G447</f>
        <v>1454.347491294267</v>
      </c>
      <c r="H448" s="69">
        <f>ROUND(Sheet3!H447,0)</f>
        <v>53</v>
      </c>
    </row>
    <row r="449" spans="1:8" ht="12.75">
      <c r="A449" s="69">
        <f>Sheet3!A448</f>
        <v>1453.5664415298086</v>
      </c>
      <c r="B449" s="69">
        <f>ROUND(Sheet3!B448,0)</f>
        <v>53</v>
      </c>
      <c r="C449" s="69">
        <f>Sheet3!C448</f>
        <v>1471</v>
      </c>
      <c r="D449" s="69">
        <f>ROUND(Sheet3!D448,0)</f>
        <v>12</v>
      </c>
      <c r="E449" s="69">
        <f>Sheet3!E448</f>
        <v>1470.4459</v>
      </c>
      <c r="F449" s="69">
        <f>ROUND(Sheet3!F448,0)</f>
        <v>16</v>
      </c>
      <c r="G449" s="69">
        <f>Sheet3!G448</f>
        <v>1468.8497787646136</v>
      </c>
      <c r="H449" s="69">
        <f>ROUND(Sheet3!H448,0)</f>
        <v>15</v>
      </c>
    </row>
    <row r="450" spans="1:8" ht="12.75">
      <c r="A450" s="69">
        <f>Sheet3!A449</f>
        <v>1468.323839587038</v>
      </c>
      <c r="B450" s="69">
        <f>ROUND(Sheet3!B449,0)</f>
        <v>15</v>
      </c>
      <c r="C450" s="69">
        <f>Sheet3!C449</f>
        <v>1471</v>
      </c>
      <c r="D450" s="69">
        <f>ROUND(Sheet3!D449,0)</f>
        <v>0</v>
      </c>
      <c r="E450" s="69">
        <f>Sheet3!E449</f>
        <v>1470.4459</v>
      </c>
      <c r="F450" s="69">
        <f>ROUND(Sheet3!F449,0)</f>
        <v>0</v>
      </c>
      <c r="G450" s="69">
        <f>Sheet3!G449</f>
        <v>1468.8497787646136</v>
      </c>
      <c r="H450" s="69">
        <f>ROUND(Sheet3!H449,0)</f>
        <v>0</v>
      </c>
    </row>
    <row r="451" spans="1:8" ht="12.75">
      <c r="A451" s="69">
        <f>Sheet3!A450</f>
        <v>1468.3238395870385</v>
      </c>
      <c r="B451" s="69">
        <f>ROUND(Sheet3!B450,0)</f>
        <v>0</v>
      </c>
      <c r="C451" s="69">
        <f>Sheet3!C450</f>
        <v>1478.4</v>
      </c>
      <c r="D451" s="69">
        <f>ROUND(Sheet3!D450,0)</f>
        <v>7</v>
      </c>
      <c r="E451" s="69">
        <f>Sheet3!E450</f>
        <v>1476.56256</v>
      </c>
      <c r="F451" s="69">
        <f>ROUND(Sheet3!F450,0)</f>
        <v>6</v>
      </c>
      <c r="G451" s="69">
        <f>Sheet3!G450</f>
        <v>1477.4579757594324</v>
      </c>
      <c r="H451" s="69">
        <f>ROUND(Sheet3!H450,0)</f>
        <v>9</v>
      </c>
    </row>
    <row r="452" spans="1:8" ht="12.75">
      <c r="A452" s="69">
        <f>Sheet3!A451</f>
        <v>1479.97769084654</v>
      </c>
      <c r="B452" s="69">
        <f>ROUND(Sheet3!B451,0)</f>
        <v>12</v>
      </c>
      <c r="C452" s="69">
        <f>Sheet3!C451</f>
        <v>1478.4</v>
      </c>
      <c r="D452" s="69">
        <f>ROUND(Sheet3!D451,0)</f>
        <v>0</v>
      </c>
      <c r="E452" s="69">
        <f>Sheet3!E451</f>
        <v>1480.7944800000002</v>
      </c>
      <c r="F452" s="69">
        <f>ROUND(Sheet3!F451,0)</f>
        <v>4</v>
      </c>
      <c r="G452" s="69">
        <f>Sheet3!G451</f>
        <v>1481.5129765687334</v>
      </c>
      <c r="H452" s="69">
        <f>ROUND(Sheet3!H451,0)</f>
        <v>4</v>
      </c>
    </row>
    <row r="453" spans="1:8" ht="12.75">
      <c r="A453" s="69">
        <f>Sheet3!A452</f>
        <v>1481.649903768373</v>
      </c>
      <c r="B453" s="69">
        <f>ROUND(Sheet3!B452,0)</f>
        <v>2</v>
      </c>
      <c r="C453" s="69">
        <f>Sheet3!C452</f>
        <v>1481.3999999999999</v>
      </c>
      <c r="D453" s="69">
        <f>ROUND(Sheet3!D452,0)</f>
        <v>3</v>
      </c>
      <c r="E453" s="69">
        <f>Sheet3!E452</f>
        <v>1480.7944800000002</v>
      </c>
      <c r="F453" s="69">
        <f>ROUND(Sheet3!F452,0)</f>
        <v>0</v>
      </c>
      <c r="G453" s="69">
        <f>Sheet3!G452</f>
        <v>1481.5129765687334</v>
      </c>
      <c r="H453" s="69">
        <f>ROUND(Sheet3!H452,0)</f>
        <v>0</v>
      </c>
    </row>
    <row r="454" spans="1:8" ht="12.75">
      <c r="A454" s="69">
        <f>Sheet3!A453</f>
        <v>1481.6499037683732</v>
      </c>
      <c r="B454" s="69">
        <f>ROUND(Sheet3!B453,0)</f>
        <v>0</v>
      </c>
      <c r="C454" s="69">
        <f>Sheet3!C453</f>
        <v>1503.2</v>
      </c>
      <c r="D454" s="69">
        <f>ROUND(Sheet3!D453,0)</f>
        <v>22</v>
      </c>
      <c r="E454" s="69">
        <f>Sheet3!E453</f>
        <v>1481.18355</v>
      </c>
      <c r="F454" s="69">
        <f>ROUND(Sheet3!F453,0)</f>
        <v>0</v>
      </c>
      <c r="G454" s="69">
        <f>Sheet3!G453</f>
        <v>1482.912798374969</v>
      </c>
      <c r="H454" s="69">
        <f>ROUND(Sheet3!H453,0)</f>
        <v>1</v>
      </c>
    </row>
    <row r="455" spans="1:8" ht="12.75">
      <c r="A455" s="69">
        <f>Sheet3!A454</f>
        <v>1483.3240061079152</v>
      </c>
      <c r="B455" s="69">
        <f>ROUND(Sheet3!B454,0)</f>
        <v>2</v>
      </c>
      <c r="C455" s="69">
        <f>Sheet3!C454</f>
        <v>1540</v>
      </c>
      <c r="D455" s="69">
        <f>ROUND(Sheet3!D454,0)</f>
        <v>37</v>
      </c>
      <c r="E455" s="69">
        <f>Sheet3!E454</f>
        <v>1540</v>
      </c>
      <c r="F455" s="69">
        <f>ROUND(Sheet3!F454,0)</f>
        <v>59</v>
      </c>
      <c r="G455" s="69">
        <f>Sheet3!G454</f>
        <v>1540</v>
      </c>
      <c r="H455" s="69">
        <f>ROUND(Sheet3!H454,0)</f>
        <v>57</v>
      </c>
    </row>
    <row r="456" spans="1:8" ht="12.75">
      <c r="A456" s="69">
        <f>Sheet3!A455</f>
        <v>1540.0000000000007</v>
      </c>
      <c r="B456" s="69">
        <f>ROUND(Sheet3!B455,0)</f>
        <v>57</v>
      </c>
      <c r="C456" s="69">
        <f>Sheet3!C455</f>
        <v>1571.2</v>
      </c>
      <c r="D456" s="69">
        <f>ROUND(Sheet3!D455,0)</f>
        <v>31</v>
      </c>
      <c r="E456" s="69">
        <f>Sheet3!E455</f>
        <v>1557.8826999999999</v>
      </c>
      <c r="F456" s="69">
        <f>ROUND(Sheet3!F455,0)</f>
        <v>18</v>
      </c>
      <c r="G456" s="69">
        <f>Sheet3!G455</f>
        <v>1556.8754395177593</v>
      </c>
      <c r="H456" s="69">
        <f>ROUND(Sheet3!H455,0)</f>
        <v>17</v>
      </c>
    </row>
    <row r="457" spans="1:8" ht="12.75">
      <c r="A457" s="69">
        <f>Sheet3!A456</f>
        <v>1555.6349186104048</v>
      </c>
      <c r="B457" s="69">
        <f>ROUND(Sheet3!B456,0)</f>
        <v>16</v>
      </c>
      <c r="C457" s="69">
        <f>Sheet3!C456</f>
        <v>1573</v>
      </c>
      <c r="D457" s="69">
        <f>ROUND(Sheet3!D456,0)</f>
        <v>2</v>
      </c>
      <c r="E457" s="69">
        <f>Sheet3!E456</f>
        <v>1557.8826999999999</v>
      </c>
      <c r="F457" s="69">
        <f>ROUND(Sheet3!F456,0)</f>
        <v>0</v>
      </c>
      <c r="G457" s="69">
        <f>Sheet3!G456</f>
        <v>1556.8754395177593</v>
      </c>
      <c r="H457" s="69">
        <f>ROUND(Sheet3!H456,0)</f>
        <v>0</v>
      </c>
    </row>
    <row r="458" spans="1:8" ht="12.75">
      <c r="A458" s="69">
        <f>Sheet3!A457</f>
        <v>1555.6349186104053</v>
      </c>
      <c r="B458" s="69">
        <f>ROUND(Sheet3!B457,0)</f>
        <v>0</v>
      </c>
      <c r="C458" s="69">
        <f>Sheet3!C457</f>
        <v>1573</v>
      </c>
      <c r="D458" s="69">
        <f>ROUND(Sheet3!D457,0)</f>
        <v>0</v>
      </c>
      <c r="E458" s="69">
        <f>Sheet3!E457</f>
        <v>1572.9709599999999</v>
      </c>
      <c r="F458" s="69">
        <f>ROUND(Sheet3!F457,0)</f>
        <v>15</v>
      </c>
      <c r="G458" s="69">
        <f>Sheet3!G457</f>
        <v>1570.4562602931378</v>
      </c>
      <c r="H458" s="69">
        <f>ROUND(Sheet3!H457,0)</f>
        <v>14</v>
      </c>
    </row>
    <row r="459" spans="1:8" ht="12.75">
      <c r="A459" s="69">
        <f>Sheet3!A458</f>
        <v>1567.9817439269998</v>
      </c>
      <c r="B459" s="69">
        <f>ROUND(Sheet3!B458,0)</f>
        <v>12</v>
      </c>
      <c r="C459" s="69">
        <f>Sheet3!C458</f>
        <v>1578</v>
      </c>
      <c r="D459" s="69">
        <f>ROUND(Sheet3!D458,0)</f>
        <v>5</v>
      </c>
      <c r="E459" s="69">
        <f>Sheet3!E458</f>
        <v>1576.98288</v>
      </c>
      <c r="F459" s="69">
        <f>ROUND(Sheet3!F458,0)</f>
        <v>4</v>
      </c>
      <c r="G459" s="69">
        <f>Sheet3!G458</f>
        <v>1572.757522863905</v>
      </c>
      <c r="H459" s="69">
        <f>ROUND(Sheet3!H458,0)</f>
        <v>2</v>
      </c>
    </row>
    <row r="460" spans="1:8" ht="12.75">
      <c r="A460" s="69">
        <f>Sheet3!A459</f>
        <v>1569.7533918035924</v>
      </c>
      <c r="B460" s="69">
        <f>ROUND(Sheet3!B459,0)</f>
        <v>2</v>
      </c>
      <c r="C460" s="69">
        <f>Sheet3!C459</f>
        <v>1578</v>
      </c>
      <c r="D460" s="69">
        <f>ROUND(Sheet3!D459,0)</f>
        <v>0</v>
      </c>
      <c r="E460" s="69">
        <f>Sheet3!E459</f>
        <v>1577.0238</v>
      </c>
      <c r="F460" s="69">
        <f>ROUND(Sheet3!F459,0)</f>
        <v>0</v>
      </c>
      <c r="G460" s="69">
        <f>Sheet3!G459</f>
        <v>1572.757522863905</v>
      </c>
      <c r="H460" s="69">
        <f>ROUND(Sheet3!H459,0)</f>
        <v>0</v>
      </c>
    </row>
    <row r="461" spans="1:8" ht="12.75">
      <c r="A461" s="69">
        <f>Sheet3!A460</f>
        <v>1569.7533918035929</v>
      </c>
      <c r="B461" s="69">
        <f>ROUND(Sheet3!B460,0)</f>
        <v>0</v>
      </c>
      <c r="C461" s="69">
        <f>Sheet3!C460</f>
        <v>1583.1000000000001</v>
      </c>
      <c r="D461" s="69">
        <f>ROUND(Sheet3!D460,0)</f>
        <v>5</v>
      </c>
      <c r="E461" s="69">
        <f>Sheet3!E460</f>
        <v>1577.0238</v>
      </c>
      <c r="F461" s="69">
        <f>ROUND(Sheet3!F460,0)</f>
        <v>0</v>
      </c>
      <c r="G461" s="69">
        <f>Sheet3!G460</f>
        <v>1572.8801705818219</v>
      </c>
      <c r="H461" s="69">
        <f>ROUND(Sheet3!H460,0)</f>
        <v>0</v>
      </c>
    </row>
    <row r="462" spans="1:8" ht="12.75">
      <c r="A462" s="69">
        <f>Sheet3!A461</f>
        <v>1571.527041448518</v>
      </c>
      <c r="B462" s="69">
        <f>ROUND(Sheet3!B461,0)</f>
        <v>2</v>
      </c>
      <c r="C462" s="69">
        <f>Sheet3!C461</f>
        <v>1645</v>
      </c>
      <c r="D462" s="69">
        <f>ROUND(Sheet3!D461,0)</f>
        <v>62</v>
      </c>
      <c r="E462" s="69">
        <f>Sheet3!E461</f>
        <v>1635.3475600000002</v>
      </c>
      <c r="F462" s="69">
        <f>ROUND(Sheet3!F461,0)</f>
        <v>58</v>
      </c>
      <c r="G462" s="69">
        <f>Sheet3!G461</f>
        <v>1633.8271371224862</v>
      </c>
      <c r="H462" s="69">
        <f>ROUND(Sheet3!H461,0)</f>
        <v>61</v>
      </c>
    </row>
    <row r="463" spans="1:8" ht="12.75">
      <c r="A463" s="69">
        <f>Sheet3!A462</f>
        <v>1631.5731653133153</v>
      </c>
      <c r="B463" s="69">
        <f>ROUND(Sheet3!B462,0)</f>
        <v>60</v>
      </c>
      <c r="C463" s="69">
        <f>Sheet3!C462</f>
        <v>1646</v>
      </c>
      <c r="D463" s="69">
        <f>ROUND(Sheet3!D462,0)</f>
        <v>1</v>
      </c>
      <c r="E463" s="69">
        <f>Sheet3!E462</f>
        <v>1645.7595000000001</v>
      </c>
      <c r="F463" s="69">
        <f>ROUND(Sheet3!F462,0)</f>
        <v>10</v>
      </c>
      <c r="G463" s="69">
        <f>Sheet3!G462</f>
        <v>1647.6808870832988</v>
      </c>
      <c r="H463" s="69">
        <f>ROUND(Sheet3!H462,0)</f>
        <v>14</v>
      </c>
    </row>
    <row r="464" spans="1:8" ht="12.75">
      <c r="A464" s="69">
        <f>Sheet3!A463</f>
        <v>1648.13778456435</v>
      </c>
      <c r="B464" s="69">
        <f>ROUND(Sheet3!B463,0)</f>
        <v>17</v>
      </c>
      <c r="C464" s="69">
        <f>Sheet3!C463</f>
        <v>1646</v>
      </c>
      <c r="D464" s="69">
        <f>ROUND(Sheet3!D463,0)</f>
        <v>0</v>
      </c>
      <c r="E464" s="69">
        <f>Sheet3!E463</f>
        <v>1645.7595000000001</v>
      </c>
      <c r="F464" s="69">
        <f>ROUND(Sheet3!F463,0)</f>
        <v>0</v>
      </c>
      <c r="G464" s="69">
        <f>Sheet3!G463</f>
        <v>1647.6808870832988</v>
      </c>
      <c r="H464" s="69">
        <f>ROUND(Sheet3!H463,0)</f>
        <v>0</v>
      </c>
    </row>
    <row r="465" spans="1:8" ht="12.75">
      <c r="A465" s="69">
        <f>Sheet3!A464</f>
        <v>1648.1377845643506</v>
      </c>
      <c r="B465" s="69">
        <f>ROUND(Sheet3!B464,0)</f>
        <v>0</v>
      </c>
      <c r="C465" s="69">
        <f>Sheet3!C464</f>
        <v>1668</v>
      </c>
      <c r="D465" s="69">
        <f>ROUND(Sheet3!D464,0)</f>
        <v>22</v>
      </c>
      <c r="E465" s="69">
        <f>Sheet3!E464</f>
        <v>1661.1328800000001</v>
      </c>
      <c r="F465" s="69">
        <f>ROUND(Sheet3!F464,0)</f>
        <v>15</v>
      </c>
      <c r="G465" s="69">
        <f>Sheet3!G464</f>
        <v>1662.1114186220193</v>
      </c>
      <c r="H465" s="69">
        <f>ROUND(Sheet3!H464,0)</f>
        <v>14</v>
      </c>
    </row>
    <row r="466" spans="1:8" ht="12.75">
      <c r="A466" s="69">
        <f>Sheet3!A465</f>
        <v>1661.2187903197835</v>
      </c>
      <c r="B466" s="69">
        <f>ROUND(Sheet3!B465,0)</f>
        <v>13</v>
      </c>
      <c r="C466" s="69">
        <f>Sheet3!C465</f>
        <v>1687.1999999999998</v>
      </c>
      <c r="D466" s="69">
        <f>ROUND(Sheet3!D465,0)</f>
        <v>19</v>
      </c>
      <c r="E466" s="69">
        <f>Sheet3!E465</f>
        <v>1661.6556</v>
      </c>
      <c r="F466" s="69">
        <f>ROUND(Sheet3!F465,0)</f>
        <v>1</v>
      </c>
      <c r="G466" s="69">
        <f>Sheet3!G465</f>
        <v>1662.0586162654263</v>
      </c>
      <c r="H466" s="69">
        <f>ROUND(Sheet3!H465,0)</f>
        <v>0</v>
      </c>
    </row>
    <row r="467" spans="1:8" ht="12.75">
      <c r="A467" s="69">
        <f>Sheet3!A466</f>
        <v>1663.0957858612333</v>
      </c>
      <c r="B467" s="69">
        <f>ROUND(Sheet3!B466,0)</f>
        <v>2</v>
      </c>
      <c r="C467" s="69">
        <f>Sheet3!C466</f>
        <v>1687.1999999999998</v>
      </c>
      <c r="D467" s="69">
        <f>ROUND(Sheet3!D466,0)</f>
        <v>0</v>
      </c>
      <c r="E467" s="69">
        <f>Sheet3!E466</f>
        <v>1661.6556</v>
      </c>
      <c r="F467" s="69">
        <f>ROUND(Sheet3!F466,0)</f>
        <v>0</v>
      </c>
      <c r="G467" s="69">
        <f>Sheet3!G466</f>
        <v>1662.0586162654263</v>
      </c>
      <c r="H467" s="69">
        <f>ROUND(Sheet3!H466,0)</f>
        <v>0</v>
      </c>
    </row>
    <row r="468" spans="1:8" ht="12.75">
      <c r="A468" s="69">
        <f>Sheet3!A467</f>
        <v>1663.0957858612337</v>
      </c>
      <c r="B468" s="69">
        <f>ROUND(Sheet3!B467,0)</f>
        <v>0</v>
      </c>
      <c r="C468" s="69">
        <f>Sheet3!C467</f>
        <v>1691.1000000000001</v>
      </c>
      <c r="D468" s="69">
        <f>ROUND(Sheet3!D467,0)</f>
        <v>4</v>
      </c>
      <c r="E468" s="69">
        <f>Sheet3!E467</f>
        <v>1661.6987199999999</v>
      </c>
      <c r="F468" s="69">
        <f>ROUND(Sheet3!F467,0)</f>
        <v>0</v>
      </c>
      <c r="G468" s="69">
        <f>Sheet3!G467</f>
        <v>1662.1402227293615</v>
      </c>
      <c r="H468" s="69">
        <f>ROUND(Sheet3!H467,0)</f>
        <v>0</v>
      </c>
    </row>
    <row r="469" spans="1:8" ht="12.75">
      <c r="A469" s="69">
        <f>Sheet3!A468</f>
        <v>1664.9749022023552</v>
      </c>
      <c r="B469" s="69">
        <f>ROUND(Sheet3!B468,0)</f>
        <v>2</v>
      </c>
      <c r="C469" s="69">
        <f>Sheet3!C468</f>
        <v>1724.8</v>
      </c>
      <c r="D469" s="69">
        <f>ROUND(Sheet3!D468,0)</f>
        <v>34</v>
      </c>
      <c r="E469" s="69">
        <f>Sheet3!E468</f>
        <v>1727.5935600000003</v>
      </c>
      <c r="F469" s="69">
        <f>ROUND(Sheet3!F468,0)</f>
        <v>66</v>
      </c>
      <c r="G469" s="69">
        <f>Sheet3!G468</f>
        <v>1728.4318059968555</v>
      </c>
      <c r="H469" s="69">
        <f>ROUND(Sheet3!H468,0)</f>
        <v>66</v>
      </c>
    </row>
    <row r="470" spans="1:8" ht="12.75">
      <c r="A470" s="69">
        <f>Sheet3!A469</f>
        <v>1728.591554396435</v>
      </c>
      <c r="B470" s="69">
        <f>ROUND(Sheet3!B469,0)</f>
        <v>64</v>
      </c>
      <c r="C470" s="69">
        <f>Sheet3!C469</f>
        <v>1759</v>
      </c>
      <c r="D470" s="69">
        <f>ROUND(Sheet3!D469,0)</f>
        <v>34</v>
      </c>
      <c r="E470" s="69">
        <f>Sheet3!E469</f>
        <v>1752.2032000000002</v>
      </c>
      <c r="F470" s="69">
        <f>ROUND(Sheet3!F469,0)</f>
        <v>25</v>
      </c>
      <c r="G470" s="69">
        <f>Sheet3!G469</f>
        <v>1747.644633979802</v>
      </c>
      <c r="H470" s="69">
        <f>ROUND(Sheet3!H469,0)</f>
        <v>19</v>
      </c>
    </row>
    <row r="471" spans="1:8" ht="12.75">
      <c r="A471" s="69">
        <f>Sheet3!A470</f>
        <v>1746.14115716502</v>
      </c>
      <c r="B471" s="69">
        <f>ROUND(Sheet3!B470,0)</f>
        <v>18</v>
      </c>
      <c r="C471" s="69">
        <f>Sheet3!C470</f>
        <v>1759</v>
      </c>
      <c r="D471" s="69">
        <f>ROUND(Sheet3!D470,0)</f>
        <v>0</v>
      </c>
      <c r="E471" s="69">
        <f>Sheet3!E470</f>
        <v>1752.2032000000002</v>
      </c>
      <c r="F471" s="69">
        <f>ROUND(Sheet3!F470,0)</f>
        <v>0</v>
      </c>
      <c r="G471" s="69">
        <f>Sheet3!G470</f>
        <v>1747.644633979802</v>
      </c>
      <c r="H471" s="69">
        <f>ROUND(Sheet3!H470,0)</f>
        <v>0</v>
      </c>
    </row>
    <row r="472" spans="1:8" ht="12.75">
      <c r="A472" s="69">
        <f>Sheet3!A471</f>
        <v>1746.1411571650203</v>
      </c>
      <c r="B472" s="69">
        <f>ROUND(Sheet3!B471,0)</f>
        <v>0</v>
      </c>
      <c r="C472" s="69">
        <f>Sheet3!C471</f>
        <v>1760</v>
      </c>
      <c r="D472" s="69">
        <f>ROUND(Sheet3!D471,0)</f>
        <v>1</v>
      </c>
      <c r="E472" s="69">
        <f>Sheet3!E471</f>
        <v>1760</v>
      </c>
      <c r="F472" s="69">
        <f>ROUND(Sheet3!F471,0)</f>
        <v>8</v>
      </c>
      <c r="G472" s="69">
        <f>Sheet3!G471</f>
        <v>1760</v>
      </c>
      <c r="H472" s="69">
        <f>ROUND(Sheet3!H471,0)</f>
        <v>12</v>
      </c>
    </row>
    <row r="473" spans="1:8" ht="12.75">
      <c r="A473" s="69">
        <f>Sheet3!A472</f>
        <v>1760.0000000000032</v>
      </c>
      <c r="B473" s="69">
        <f>ROUND(Sheet3!B472,0)</f>
        <v>14</v>
      </c>
      <c r="C473" s="69">
        <f>Sheet3!C472</f>
        <v>1765.1999999999998</v>
      </c>
      <c r="D473" s="69">
        <f>ROUND(Sheet3!D472,0)</f>
        <v>5</v>
      </c>
      <c r="E473" s="69">
        <f>Sheet3!E472</f>
        <v>1764.53508</v>
      </c>
      <c r="F473" s="69">
        <f>ROUND(Sheet3!F472,0)</f>
        <v>5</v>
      </c>
      <c r="G473" s="69">
        <f>Sheet3!G472</f>
        <v>1762.6197345175365</v>
      </c>
      <c r="H473" s="69">
        <f>ROUND(Sheet3!H472,0)</f>
        <v>3</v>
      </c>
    </row>
    <row r="474" spans="1:8" ht="12.75">
      <c r="A474" s="69">
        <f>Sheet3!A473</f>
        <v>1761.988607504446</v>
      </c>
      <c r="B474" s="69">
        <f>ROUND(Sheet3!B473,0)</f>
        <v>2</v>
      </c>
      <c r="C474" s="69">
        <f>Sheet3!C473</f>
        <v>1765.1999999999998</v>
      </c>
      <c r="D474" s="69">
        <f>ROUND(Sheet3!D473,0)</f>
        <v>0</v>
      </c>
      <c r="E474" s="69">
        <f>Sheet3!E473</f>
        <v>1764.53508</v>
      </c>
      <c r="F474" s="69">
        <f>ROUND(Sheet3!F473,0)</f>
        <v>0</v>
      </c>
      <c r="G474" s="69">
        <f>Sheet3!G473</f>
        <v>1762.6197345175365</v>
      </c>
      <c r="H474" s="69">
        <f>ROUND(Sheet3!H473,0)</f>
        <v>0</v>
      </c>
    </row>
    <row r="475" spans="1:8" ht="12.75">
      <c r="A475" s="69">
        <f>Sheet3!A474</f>
        <v>1761.988607504447</v>
      </c>
      <c r="B475" s="69">
        <f>ROUND(Sheet3!B474,0)</f>
        <v>0</v>
      </c>
      <c r="C475" s="69">
        <f>Sheet3!C474</f>
        <v>1767.6000000000001</v>
      </c>
      <c r="D475" s="69">
        <f>ROUND(Sheet3!D474,0)</f>
        <v>2</v>
      </c>
      <c r="E475" s="69">
        <f>Sheet3!E474</f>
        <v>1769.59233</v>
      </c>
      <c r="F475" s="69">
        <f>ROUND(Sheet3!F474,0)</f>
        <v>5</v>
      </c>
      <c r="G475" s="69">
        <f>Sheet3!G474</f>
        <v>1766.76329282978</v>
      </c>
      <c r="H475" s="69">
        <f>ROUND(Sheet3!H474,0)</f>
        <v>4</v>
      </c>
    </row>
    <row r="476" spans="1:8" ht="12.75">
      <c r="A476" s="69">
        <f>Sheet3!A475</f>
        <v>1763.9794619178724</v>
      </c>
      <c r="B476" s="69">
        <f>ROUND(Sheet3!B475,0)</f>
        <v>2</v>
      </c>
      <c r="C476" s="69">
        <f>Sheet3!C475</f>
        <v>1841</v>
      </c>
      <c r="D476" s="69">
        <f>ROUND(Sheet3!D475,0)</f>
        <v>73</v>
      </c>
      <c r="E476" s="69">
        <f>Sheet3!E475</f>
        <v>1839.8610999999999</v>
      </c>
      <c r="F476" s="69">
        <f>ROUND(Sheet3!F475,0)</f>
        <v>70</v>
      </c>
      <c r="G476" s="69">
        <f>Sheet3!G475</f>
        <v>1834.883776674556</v>
      </c>
      <c r="H476" s="69">
        <f>ROUND(Sheet3!H475,0)</f>
        <v>68</v>
      </c>
    </row>
    <row r="477" spans="1:8" ht="12.75">
      <c r="A477" s="69">
        <f>Sheet3!A476</f>
        <v>1831.3789571041912</v>
      </c>
      <c r="B477" s="69">
        <f>ROUND(Sheet3!B476,0)</f>
        <v>67</v>
      </c>
      <c r="C477" s="69">
        <f>Sheet3!C476</f>
        <v>1876.5</v>
      </c>
      <c r="D477" s="69">
        <f>ROUND(Sheet3!D476,0)</f>
        <v>36</v>
      </c>
      <c r="E477" s="69">
        <f>Sheet3!E476</f>
        <v>1845.7032000000002</v>
      </c>
      <c r="F477" s="69">
        <f>ROUND(Sheet3!F476,0)</f>
        <v>6</v>
      </c>
      <c r="G477" s="69">
        <f>Sheet3!G476</f>
        <v>1846.8224696992907</v>
      </c>
      <c r="H477" s="69">
        <f>ROUND(Sheet3!H476,0)</f>
        <v>12</v>
      </c>
    </row>
    <row r="478" spans="1:8" ht="12.75">
      <c r="A478" s="69">
        <f>Sheet3!A477</f>
        <v>1849.9721135581726</v>
      </c>
      <c r="B478" s="69">
        <f>ROUND(Sheet3!B477,0)</f>
        <v>19</v>
      </c>
      <c r="C478" s="69">
        <f>Sheet3!C477</f>
        <v>1879</v>
      </c>
      <c r="D478" s="69">
        <f>ROUND(Sheet3!D477,0)</f>
        <v>3</v>
      </c>
      <c r="E478" s="69">
        <f>Sheet3!E477</f>
        <v>1845.7032000000002</v>
      </c>
      <c r="F478" s="69">
        <f>ROUND(Sheet3!F477,0)</f>
        <v>0</v>
      </c>
      <c r="G478" s="69">
        <f>Sheet3!G477</f>
        <v>1846.8224696992907</v>
      </c>
      <c r="H478" s="69">
        <f>ROUND(Sheet3!H477,0)</f>
        <v>0</v>
      </c>
    </row>
    <row r="479" spans="1:8" ht="12.75">
      <c r="A479" s="69">
        <f>Sheet3!A478</f>
        <v>1849.9721135581729</v>
      </c>
      <c r="B479" s="69">
        <f>ROUND(Sheet3!B478,0)</f>
        <v>0</v>
      </c>
      <c r="C479" s="69">
        <f>Sheet3!C478</f>
        <v>1879</v>
      </c>
      <c r="D479" s="69">
        <f>ROUND(Sheet3!D478,0)</f>
        <v>0</v>
      </c>
      <c r="E479" s="69">
        <f>Sheet3!E478</f>
        <v>1868.96864</v>
      </c>
      <c r="F479" s="69">
        <f>ROUND(Sheet3!F478,0)</f>
        <v>23</v>
      </c>
      <c r="G479" s="69">
        <f>Sheet3!G478</f>
        <v>1867.23101385427</v>
      </c>
      <c r="H479" s="69">
        <f>ROUND(Sheet3!H478,0)</f>
        <v>20</v>
      </c>
    </row>
    <row r="480" spans="1:8" ht="12.75">
      <c r="A480" s="69">
        <f>Sheet3!A479</f>
        <v>1864.6550460723631</v>
      </c>
      <c r="B480" s="69">
        <f>ROUND(Sheet3!B479,0)</f>
        <v>15</v>
      </c>
      <c r="C480" s="69">
        <f>Sheet3!C479</f>
        <v>1880</v>
      </c>
      <c r="D480" s="69">
        <f>ROUND(Sheet3!D479,0)</f>
        <v>1</v>
      </c>
      <c r="E480" s="69">
        <f>Sheet3!E479</f>
        <v>1869.41106</v>
      </c>
      <c r="F480" s="69">
        <f>ROUND(Sheet3!F479,0)</f>
        <v>0</v>
      </c>
      <c r="G480" s="69">
        <f>Sheet3!G479</f>
        <v>1868.250527421311</v>
      </c>
      <c r="H480" s="69">
        <f>ROUND(Sheet3!H479,0)</f>
        <v>1</v>
      </c>
    </row>
    <row r="481" spans="1:8" ht="12.75">
      <c r="A481" s="69">
        <f>Sheet3!A480</f>
        <v>1866.7619023324862</v>
      </c>
      <c r="B481" s="69">
        <f>ROUND(Sheet3!B480,0)</f>
        <v>2</v>
      </c>
      <c r="C481" s="69">
        <f>Sheet3!C480</f>
        <v>1887.6000000000001</v>
      </c>
      <c r="D481" s="69">
        <f>ROUND(Sheet3!D480,0)</f>
        <v>8</v>
      </c>
      <c r="E481" s="69">
        <f>Sheet3!E480</f>
        <v>1869.4592399999997</v>
      </c>
      <c r="F481" s="69">
        <f>ROUND(Sheet3!F480,0)</f>
        <v>0</v>
      </c>
      <c r="G481" s="69">
        <f>Sheet3!G480</f>
        <v>1868.250527421311</v>
      </c>
      <c r="H481" s="69">
        <f>ROUND(Sheet3!H480,0)</f>
        <v>0</v>
      </c>
    </row>
    <row r="482" spans="1:8" ht="12.75">
      <c r="A482" s="69">
        <f>Sheet3!A481</f>
        <v>1866.7619023324874</v>
      </c>
      <c r="B482" s="69">
        <f>ROUND(Sheet3!B481,0)</f>
        <v>0</v>
      </c>
      <c r="C482" s="69">
        <f>Sheet3!C481</f>
        <v>1887.6000000000001</v>
      </c>
      <c r="D482" s="69">
        <f>ROUND(Sheet3!D481,0)</f>
        <v>0</v>
      </c>
      <c r="E482" s="69">
        <f>Sheet3!E481</f>
        <v>1869.4592399999997</v>
      </c>
      <c r="F482" s="69">
        <f>ROUND(Sheet3!F481,0)</f>
        <v>0</v>
      </c>
      <c r="G482" s="69">
        <f>Sheet3!G481</f>
        <v>1869.8753459497716</v>
      </c>
      <c r="H482" s="69">
        <f>ROUND(Sheet3!H481,0)</f>
        <v>2</v>
      </c>
    </row>
    <row r="483" spans="1:8" ht="12.75">
      <c r="A483" s="69">
        <f>Sheet3!A482</f>
        <v>1868.8711391097538</v>
      </c>
      <c r="B483" s="69">
        <f>ROUND(Sheet3!B482,0)</f>
        <v>2</v>
      </c>
      <c r="C483" s="69">
        <f>Sheet3!C482</f>
        <v>1964</v>
      </c>
      <c r="D483" s="69">
        <f>ROUND(Sheet3!D482,0)</f>
        <v>76</v>
      </c>
      <c r="E483" s="69">
        <f>Sheet3!E482</f>
        <v>1938.5982000000001</v>
      </c>
      <c r="F483" s="69">
        <f>ROUND(Sheet3!F482,0)</f>
        <v>69</v>
      </c>
      <c r="G483" s="69">
        <f>Sheet3!G482</f>
        <v>1939.0683856429973</v>
      </c>
      <c r="H483" s="69">
        <f>ROUND(Sheet3!H482,0)</f>
        <v>69</v>
      </c>
    </row>
    <row r="484" spans="1:8" ht="12.75">
      <c r="A484" s="69">
        <f>Sheet3!A483</f>
        <v>1940.2784168381054</v>
      </c>
      <c r="B484" s="69">
        <f>ROUND(Sheet3!B483,0)</f>
        <v>71</v>
      </c>
      <c r="C484" s="69">
        <f>Sheet3!C483</f>
        <v>1964</v>
      </c>
      <c r="D484" s="69">
        <f>ROUND(Sheet3!D483,0)</f>
        <v>0</v>
      </c>
      <c r="E484" s="69">
        <f>Sheet3!E483</f>
        <v>1966.2136999999998</v>
      </c>
      <c r="F484" s="69">
        <f>ROUND(Sheet3!F483,0)</f>
        <v>28</v>
      </c>
      <c r="G484" s="69">
        <f>Sheet3!G483</f>
        <v>1963.0703253664224</v>
      </c>
      <c r="H484" s="69">
        <f>ROUND(Sheet3!H483,0)</f>
        <v>24</v>
      </c>
    </row>
    <row r="485" spans="1:8" ht="12.75">
      <c r="A485" s="69">
        <f>Sheet3!A484</f>
        <v>1959.977179908747</v>
      </c>
      <c r="B485" s="69">
        <f>ROUND(Sheet3!B484,0)</f>
        <v>20</v>
      </c>
      <c r="C485" s="69">
        <f>Sheet3!C484</f>
        <v>1968.3999999999999</v>
      </c>
      <c r="D485" s="69">
        <f>ROUND(Sheet3!D484,0)</f>
        <v>4</v>
      </c>
      <c r="E485" s="69">
        <f>Sheet3!E484</f>
        <v>1966.2136999999998</v>
      </c>
      <c r="F485" s="69">
        <f>ROUND(Sheet3!F484,0)</f>
        <v>0</v>
      </c>
      <c r="G485" s="69">
        <f>Sheet3!G484</f>
        <v>1963.0703253664224</v>
      </c>
      <c r="H485" s="69">
        <f>ROUND(Sheet3!H484,0)</f>
        <v>0</v>
      </c>
    </row>
    <row r="486" spans="1:8" ht="12.75">
      <c r="A486" s="69">
        <f>Sheet3!A485</f>
        <v>1959.9771799087475</v>
      </c>
      <c r="B486" s="69">
        <f>ROUND(Sheet3!B485,0)</f>
        <v>0</v>
      </c>
      <c r="C486" s="69">
        <f>Sheet3!C485</f>
        <v>1971.2</v>
      </c>
      <c r="D486" s="69">
        <f>ROUND(Sheet3!D485,0)</f>
        <v>3</v>
      </c>
      <c r="E486" s="69">
        <f>Sheet3!E485</f>
        <v>1974.3926400000003</v>
      </c>
      <c r="F486" s="69">
        <f>ROUND(Sheet3!F485,0)</f>
        <v>8</v>
      </c>
      <c r="G486" s="69">
        <f>Sheet3!G485</f>
        <v>1975.3506354249778</v>
      </c>
      <c r="H486" s="69">
        <f>ROUND(Sheet3!H485,0)</f>
        <v>12</v>
      </c>
    </row>
    <row r="487" spans="1:8" ht="12.75">
      <c r="A487" s="69">
        <f>Sheet3!A486</f>
        <v>1975.5332050245001</v>
      </c>
      <c r="B487" s="69">
        <f>ROUND(Sheet3!B486,0)</f>
        <v>16</v>
      </c>
      <c r="C487" s="69">
        <f>Sheet3!C486</f>
        <v>1975.1999999999998</v>
      </c>
      <c r="D487" s="69">
        <f>ROUND(Sheet3!D486,0)</f>
        <v>4</v>
      </c>
      <c r="E487" s="69">
        <f>Sheet3!E486</f>
        <v>1974.9114</v>
      </c>
      <c r="F487" s="69">
        <f>ROUND(Sheet3!F486,0)</f>
        <v>1</v>
      </c>
      <c r="G487" s="69">
        <f>Sheet3!G486</f>
        <v>1977.2170644999587</v>
      </c>
      <c r="H487" s="69">
        <f>ROUND(Sheet3!H486,0)</f>
        <v>2</v>
      </c>
    </row>
    <row r="488" spans="1:8" ht="12.75">
      <c r="A488" s="69">
        <f>Sheet3!A487</f>
        <v>1977.7653414772205</v>
      </c>
      <c r="B488" s="69">
        <f>ROUND(Sheet3!B487,0)</f>
        <v>2</v>
      </c>
      <c r="C488" s="69">
        <f>Sheet3!C487</f>
        <v>1975.1999999999998</v>
      </c>
      <c r="D488" s="69">
        <f>ROUND(Sheet3!D487,0)</f>
        <v>0</v>
      </c>
      <c r="E488" s="69">
        <f>Sheet3!E487</f>
        <v>1974.9114</v>
      </c>
      <c r="F488" s="69">
        <f>ROUND(Sheet3!F487,0)</f>
        <v>0</v>
      </c>
      <c r="G488" s="69">
        <f>Sheet3!G487</f>
        <v>1977.2170644999587</v>
      </c>
      <c r="H488" s="69">
        <f>ROUND(Sheet3!H487,0)</f>
        <v>0</v>
      </c>
    </row>
    <row r="489" spans="1:8" ht="12.75">
      <c r="A489" s="69">
        <f>Sheet3!A488</f>
        <v>1977.7653414772217</v>
      </c>
      <c r="B489" s="69">
        <f>ROUND(Sheet3!B488,0)</f>
        <v>0</v>
      </c>
      <c r="C489" s="69">
        <f>Sheet3!C488</f>
        <v>1980</v>
      </c>
      <c r="D489" s="69">
        <f>ROUND(Sheet3!D488,0)</f>
        <v>5</v>
      </c>
      <c r="E489" s="69">
        <f>Sheet3!E488</f>
        <v>1980</v>
      </c>
      <c r="F489" s="69">
        <f>ROUND(Sheet3!F488,0)</f>
        <v>5</v>
      </c>
      <c r="G489" s="69">
        <f>Sheet3!G488</f>
        <v>1980</v>
      </c>
      <c r="H489" s="69">
        <f>ROUND(Sheet3!H488,0)</f>
        <v>3</v>
      </c>
    </row>
    <row r="490" spans="1:8" ht="12.75">
      <c r="A490" s="69" t="s">
        <v>189</v>
      </c>
      <c r="B490" s="69">
        <f>SUM(B3:B489)</f>
        <v>1847</v>
      </c>
      <c r="D490" s="69">
        <f>SUM(D3:D489)</f>
        <v>1862</v>
      </c>
      <c r="F490" s="69">
        <f>SUM(F3:F489)</f>
        <v>1852</v>
      </c>
      <c r="H490" s="69">
        <f>SUM(H3:H489)</f>
        <v>1853</v>
      </c>
    </row>
    <row r="492" spans="1:8" ht="12.75">
      <c r="A492" s="69" t="s">
        <v>190</v>
      </c>
      <c r="B492" s="69">
        <f>COUNTIF(Sheet4!B3:B489,0)</f>
        <v>113</v>
      </c>
      <c r="D492" s="69">
        <f>COUNTIF(Sheet4!D3:D489,0)</f>
        <v>107</v>
      </c>
      <c r="F492" s="69">
        <f>COUNTIF(Sheet4!F3:F489,0)</f>
        <v>129</v>
      </c>
      <c r="H492" s="69">
        <f>COUNTIF(Sheet4!H3:H489,0)</f>
        <v>120</v>
      </c>
    </row>
    <row r="493" spans="1:8" ht="12.75">
      <c r="A493" s="69" t="s">
        <v>191</v>
      </c>
      <c r="B493" s="69">
        <f>COUNTIF(Sheet4!B3:B489,1)</f>
        <v>44</v>
      </c>
      <c r="D493" s="69">
        <f>COUNTIF(Sheet4!D3:D489,1)</f>
        <v>48</v>
      </c>
      <c r="F493" s="69">
        <f>COUNTIF(Sheet4!F3:F489,1)</f>
        <v>27</v>
      </c>
      <c r="H493" s="69">
        <f>COUNTIF(Sheet4!H3:H489,1)</f>
        <v>33</v>
      </c>
    </row>
    <row r="494" spans="1:8" ht="12.75">
      <c r="A494" s="69" t="s">
        <v>192</v>
      </c>
      <c r="B494" s="69">
        <f>COUNTIF(Sheet4!B3:B489,2)</f>
        <v>27</v>
      </c>
      <c r="D494" s="69">
        <f>COUNTIF(Sheet4!D3:D489,2)</f>
        <v>21</v>
      </c>
      <c r="F494" s="69">
        <f>COUNTIF(Sheet4!F3:F489,2)</f>
        <v>22</v>
      </c>
      <c r="H494" s="69">
        <f>COUNTIF(Sheet4!H3:H489,2)</f>
        <v>24</v>
      </c>
    </row>
    <row r="495" spans="1:8" ht="12.75">
      <c r="A495" s="69" t="s">
        <v>193</v>
      </c>
      <c r="B495" s="69">
        <f>COUNTIF(Sheet4!B3:B489,3)</f>
        <v>12</v>
      </c>
      <c r="D495" s="69">
        <f>COUNTIF(Sheet4!D3:D489,3)</f>
        <v>18</v>
      </c>
      <c r="F495" s="69">
        <f>COUNTIF(Sheet4!F3:F489,3)</f>
        <v>15</v>
      </c>
      <c r="H495" s="69">
        <f>COUNTIF(Sheet4!H3:H489,3)</f>
        <v>18</v>
      </c>
    </row>
    <row r="496" spans="1:8" ht="12.75">
      <c r="A496" s="69" t="s">
        <v>194</v>
      </c>
      <c r="B496" s="69">
        <f>COUNTIF(Sheet4!B3:B489,4)</f>
        <v>8</v>
      </c>
      <c r="D496" s="69">
        <f>COUNTIF(Sheet4!D3:D489,4)</f>
        <v>11</v>
      </c>
      <c r="F496" s="69">
        <f>COUNTIF(Sheet4!F3:F489,4)</f>
        <v>14</v>
      </c>
      <c r="H496" s="69">
        <f>COUNTIF(Sheet4!H3:H489,4)</f>
        <v>10</v>
      </c>
    </row>
    <row r="497" spans="1:8" ht="12.75">
      <c r="A497" s="69" t="s">
        <v>195</v>
      </c>
      <c r="B497" s="69">
        <f>COUNTIF(Sheet4!B3:B489,5)</f>
        <v>7</v>
      </c>
      <c r="D497" s="69">
        <f>COUNTIF(Sheet4!D3:D489,5)</f>
        <v>12</v>
      </c>
      <c r="F497" s="69">
        <f>COUNTIF(Sheet4!F3:F489,5)</f>
        <v>6</v>
      </c>
      <c r="H497" s="69">
        <f>COUNTIF(Sheet4!H3:H489,5)</f>
        <v>7</v>
      </c>
    </row>
    <row r="498" spans="1:8" ht="12.75">
      <c r="A498" s="69">
        <v>6</v>
      </c>
      <c r="B498" s="69">
        <f>COUNTIF(Sheet4!B2:B488,6)</f>
        <v>5</v>
      </c>
      <c r="D498" s="69">
        <f>COUNTIF(Sheet4!D2:D488,6)</f>
        <v>8</v>
      </c>
      <c r="F498" s="69">
        <f>COUNTIF(Sheet4!F2:F488,6)</f>
        <v>8</v>
      </c>
      <c r="H498" s="69">
        <f>COUNTIF(Sheet4!H2:H488,6)</f>
        <v>6</v>
      </c>
    </row>
    <row r="499" spans="1:8" ht="12.75">
      <c r="A499" s="69">
        <v>7</v>
      </c>
      <c r="B499" s="69">
        <f>COUNTIF(Sheet4!B3:B489,7)</f>
        <v>11</v>
      </c>
      <c r="D499" s="69">
        <f>COUNTIF(Sheet4!D3:D489,7)</f>
        <v>5</v>
      </c>
      <c r="F499" s="69">
        <f>COUNTIF(Sheet4!F3:F489,7)</f>
        <v>6</v>
      </c>
      <c r="H499" s="69">
        <f>COUNTIF(Sheet4!H3:H489,7)</f>
        <v>10</v>
      </c>
    </row>
    <row r="500" spans="1:8" ht="12.75">
      <c r="A500" s="69">
        <v>8</v>
      </c>
      <c r="B500" s="69">
        <f>COUNTIF(Sheet4!B3:B489,8)</f>
        <v>8</v>
      </c>
      <c r="D500" s="69">
        <f>COUNTIF(Sheet4!D3:D489,8)</f>
        <v>9</v>
      </c>
      <c r="F500" s="69">
        <f>COUNTIF(Sheet4!F3:F489,8)</f>
        <v>13</v>
      </c>
      <c r="H500" s="69">
        <f>COUNTIF(Sheet4!H3:H489,8)</f>
        <v>8</v>
      </c>
    </row>
    <row r="501" spans="1:8" ht="12.75">
      <c r="A501" s="69">
        <v>9</v>
      </c>
      <c r="B501" s="69">
        <f>COUNTIF(Sheet4!B3:B489,9)</f>
        <v>8</v>
      </c>
      <c r="D501" s="69">
        <f>COUNTIF(Sheet4!D3:D489,9)</f>
        <v>4</v>
      </c>
      <c r="F501" s="69">
        <f>COUNTIF(Sheet4!F3:F489,9)</f>
        <v>7</v>
      </c>
      <c r="H501" s="69">
        <f>COUNTIF(Sheet4!H3:H489,9)</f>
        <v>5</v>
      </c>
    </row>
    <row r="502" spans="1:8" ht="12.75">
      <c r="A502" s="69">
        <v>10</v>
      </c>
      <c r="B502" s="69">
        <f>COUNTIF(Sheet4!B3:B489,10)</f>
        <v>5</v>
      </c>
      <c r="D502" s="69">
        <f>COUNTIF(Sheet4!D3:D489,10)</f>
        <v>5</v>
      </c>
      <c r="F502" s="69">
        <f>COUNTIF(Sheet4!F3:F489,10)</f>
        <v>4</v>
      </c>
      <c r="H502" s="69">
        <f>COUNTIF(Sheet4!H3:H489,10)</f>
        <v>6</v>
      </c>
    </row>
    <row r="503" spans="1:8" ht="12.75">
      <c r="A503" s="69" t="s">
        <v>196</v>
      </c>
      <c r="B503" s="32">
        <f>B492/299</f>
        <v>0.3779264214046823</v>
      </c>
      <c r="C503" s="32"/>
      <c r="D503" s="32">
        <f>D492/299</f>
        <v>0.35785953177257523</v>
      </c>
      <c r="E503" s="32"/>
      <c r="F503" s="32">
        <f>F492/299</f>
        <v>0.431438127090301</v>
      </c>
      <c r="G503" s="32"/>
      <c r="H503" s="32">
        <f>H492/299</f>
        <v>0.4013377926421405</v>
      </c>
    </row>
    <row r="504" spans="1:8" ht="12.75">
      <c r="A504" s="69" t="s">
        <v>197</v>
      </c>
      <c r="B504" s="69">
        <f>SUM(B492:B493)</f>
        <v>157</v>
      </c>
      <c r="D504" s="69">
        <f>SUM(D492:D493)</f>
        <v>155</v>
      </c>
      <c r="F504" s="69">
        <f>SUM(F492:F493)</f>
        <v>156</v>
      </c>
      <c r="H504" s="69">
        <f>SUM(H492:H493)</f>
        <v>153</v>
      </c>
    </row>
    <row r="505" spans="1:8" ht="12.75">
      <c r="A505" s="69" t="s">
        <v>198</v>
      </c>
      <c r="B505" s="69">
        <f>SUM(B493:B497)</f>
        <v>98</v>
      </c>
      <c r="D505" s="69">
        <f>SUM(D493:D497)</f>
        <v>110</v>
      </c>
      <c r="F505" s="69">
        <f>SUM(F493:F497)</f>
        <v>84</v>
      </c>
      <c r="H505" s="69">
        <f>SUM(H493:H497)</f>
        <v>92</v>
      </c>
    </row>
    <row r="506" spans="1:8" ht="12.75">
      <c r="A506" s="69" t="s">
        <v>199</v>
      </c>
      <c r="B506" s="69">
        <f>SUM(B494:B497)</f>
        <v>54</v>
      </c>
      <c r="D506" s="69">
        <f>SUM(D494:D497)</f>
        <v>62</v>
      </c>
      <c r="F506" s="69">
        <f>SUM(F494:F497)</f>
        <v>57</v>
      </c>
      <c r="H506" s="69">
        <f>SUM(H494:H497)</f>
        <v>59</v>
      </c>
    </row>
    <row r="507" spans="1:8" ht="12.75">
      <c r="A507" s="69" t="s">
        <v>200</v>
      </c>
      <c r="B507" s="69">
        <f>SUM(B493:B495)</f>
        <v>83</v>
      </c>
      <c r="D507" s="69">
        <f>SUM(D493:D495)</f>
        <v>87</v>
      </c>
      <c r="F507" s="69">
        <f>SUM(F493:F495)</f>
        <v>64</v>
      </c>
      <c r="H507" s="69">
        <f>SUM(H493:H495)</f>
        <v>75</v>
      </c>
    </row>
    <row r="508" spans="1:8" ht="12.75">
      <c r="A508" s="69" t="s">
        <v>201</v>
      </c>
      <c r="B508" s="69">
        <f>SUM(B493:B494)</f>
        <v>71</v>
      </c>
      <c r="D508" s="69">
        <f>SUM(D493:D494)</f>
        <v>69</v>
      </c>
      <c r="F508" s="69">
        <f>SUM(F493:F494)</f>
        <v>49</v>
      </c>
      <c r="H508" s="69">
        <f>SUM(H493:H494)</f>
        <v>57</v>
      </c>
    </row>
    <row r="509" spans="1:8" ht="12.75">
      <c r="A509" s="69" t="s">
        <v>202</v>
      </c>
      <c r="B509" s="69">
        <f>SUM(B493:B496)</f>
        <v>91</v>
      </c>
      <c r="D509" s="69">
        <f>SUM(D493:D496)</f>
        <v>98</v>
      </c>
      <c r="F509" s="69">
        <f>SUM(F493:F496)</f>
        <v>78</v>
      </c>
      <c r="H509" s="69">
        <f>SUM(H493:H496)</f>
        <v>85</v>
      </c>
    </row>
    <row r="510" spans="1:8" ht="12.75">
      <c r="A510" s="69" t="s">
        <v>203</v>
      </c>
      <c r="B510" s="32">
        <f>B504/299</f>
        <v>0.5250836120401338</v>
      </c>
      <c r="C510" s="32"/>
      <c r="D510" s="32">
        <f>D504/299</f>
        <v>0.5183946488294314</v>
      </c>
      <c r="E510" s="32"/>
      <c r="F510" s="32">
        <f>F504/299</f>
        <v>0.5217391304347826</v>
      </c>
      <c r="G510" s="32"/>
      <c r="H510" s="32">
        <f>H504/299</f>
        <v>0.5117056856187291</v>
      </c>
    </row>
    <row r="511" spans="1:8" ht="12.75">
      <c r="A511" s="69" t="s">
        <v>204</v>
      </c>
      <c r="B511" s="32">
        <f>B505/299</f>
        <v>0.3277591973244147</v>
      </c>
      <c r="C511" s="32"/>
      <c r="D511" s="32">
        <f>D505/299</f>
        <v>0.36789297658862874</v>
      </c>
      <c r="E511" s="32"/>
      <c r="F511" s="32">
        <f>F505/299</f>
        <v>0.2809364548494983</v>
      </c>
      <c r="G511" s="32"/>
      <c r="H511" s="32">
        <f>H505/299</f>
        <v>0.3076923076923077</v>
      </c>
    </row>
    <row r="512" spans="1:8" ht="12.75">
      <c r="A512" s="69" t="s">
        <v>205</v>
      </c>
      <c r="B512" s="32">
        <f>B493/299</f>
        <v>0.14715719063545152</v>
      </c>
      <c r="C512" s="32"/>
      <c r="D512" s="32">
        <f>D493/299</f>
        <v>0.1605351170568562</v>
      </c>
      <c r="E512" s="32"/>
      <c r="F512" s="32">
        <f>F493/299</f>
        <v>0.0903010033444816</v>
      </c>
      <c r="G512" s="32"/>
      <c r="H512" s="32">
        <f>H493/299</f>
        <v>0.11036789297658862</v>
      </c>
    </row>
    <row r="513" spans="1:8" ht="12.75">
      <c r="A513" s="69" t="s">
        <v>206</v>
      </c>
      <c r="B513" s="32">
        <f>B507/299</f>
        <v>0.27759197324414714</v>
      </c>
      <c r="C513" s="32"/>
      <c r="D513" s="32">
        <f>D507/299</f>
        <v>0.2909698996655518</v>
      </c>
      <c r="E513" s="32"/>
      <c r="F513" s="32">
        <f>F507/299</f>
        <v>0.2140468227424749</v>
      </c>
      <c r="G513" s="32"/>
      <c r="H513" s="32">
        <f>H507/299</f>
        <v>0.2508361204013378</v>
      </c>
    </row>
    <row r="514" spans="1:8" ht="12.75">
      <c r="A514" s="69" t="s">
        <v>207</v>
      </c>
      <c r="B514" s="32">
        <f>B508/299</f>
        <v>0.23745819397993312</v>
      </c>
      <c r="C514" s="32"/>
      <c r="D514" s="32">
        <f>D508/299</f>
        <v>0.23076923076923078</v>
      </c>
      <c r="E514" s="32"/>
      <c r="F514" s="32">
        <f>F508/299</f>
        <v>0.16387959866220736</v>
      </c>
      <c r="G514" s="32"/>
      <c r="H514" s="32">
        <f>H508/299</f>
        <v>0.19063545150501673</v>
      </c>
    </row>
    <row r="515" spans="1:8" ht="12.75">
      <c r="A515" s="69" t="s">
        <v>208</v>
      </c>
      <c r="B515" s="32">
        <f>B509/299</f>
        <v>0.30434782608695654</v>
      </c>
      <c r="C515" s="32"/>
      <c r="D515" s="32">
        <f>D509/299</f>
        <v>0.3277591973244147</v>
      </c>
      <c r="E515" s="32"/>
      <c r="F515" s="32">
        <f>F509/299</f>
        <v>0.2608695652173913</v>
      </c>
      <c r="G515" s="32"/>
      <c r="H515" s="32">
        <f>H509/299</f>
        <v>0.2842809364548495</v>
      </c>
    </row>
    <row r="516" spans="1:8" ht="12.75">
      <c r="A516" s="69" t="s">
        <v>209</v>
      </c>
      <c r="B516" s="32">
        <f>B506/333</f>
        <v>0.16216216216216217</v>
      </c>
      <c r="C516" s="32"/>
      <c r="D516" s="32">
        <f>D506/333</f>
        <v>0.18618618618618618</v>
      </c>
      <c r="E516" s="32"/>
      <c r="F516" s="32">
        <f>F506/333</f>
        <v>0.17117117117117117</v>
      </c>
      <c r="G516" s="32"/>
      <c r="H516" s="32">
        <f>H506/333</f>
        <v>0.17717717717717718</v>
      </c>
    </row>
  </sheetData>
  <sheetProtection selectLockedCells="1" selectUnlockedCells="1"/>
  <conditionalFormatting sqref="B503:H503 B510:H51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zoomScale="130" zoomScaleNormal="130" workbookViewId="0" topLeftCell="A1">
      <selection activeCell="G2" sqref="G2"/>
    </sheetView>
  </sheetViews>
  <sheetFormatPr defaultColWidth="12.57421875" defaultRowHeight="12.75"/>
  <cols>
    <col min="1" max="5" width="11.57421875" style="0" customWidth="1"/>
    <col min="6" max="7" width="11.57421875" style="1" customWidth="1"/>
    <col min="8" max="16384" width="11.57421875" style="0" customWidth="1"/>
  </cols>
  <sheetData>
    <row r="1" spans="1:7" ht="12.75">
      <c r="A1" s="68">
        <f>Sheet1!A1</f>
        <v>0</v>
      </c>
      <c r="B1" s="68">
        <f>Sheet1!B1</f>
        <v>0</v>
      </c>
      <c r="C1" s="68">
        <f>Sheet1!AU1</f>
        <v>0</v>
      </c>
      <c r="D1" t="s">
        <v>210</v>
      </c>
      <c r="F1" s="1" t="s">
        <v>211</v>
      </c>
      <c r="G1" s="1" t="s">
        <v>212</v>
      </c>
    </row>
    <row r="2" spans="1:7" ht="12.75">
      <c r="A2" s="68">
        <f>Sheet1!A2</f>
        <v>0</v>
      </c>
      <c r="B2" s="5">
        <f>Sheet1!B2</f>
        <v>27.5</v>
      </c>
      <c r="C2" s="5">
        <f>Sheet1!AU2</f>
        <v>27.5</v>
      </c>
      <c r="D2" s="5">
        <f>B2-C2</f>
        <v>0</v>
      </c>
      <c r="F2" s="1">
        <f>Sheet1!BS2</f>
        <v>27.5</v>
      </c>
      <c r="G2" s="1">
        <f>B2-F2</f>
        <v>0</v>
      </c>
    </row>
    <row r="3" spans="1:7" ht="12.75">
      <c r="A3" s="68">
        <f>Sheet1!A3</f>
        <v>0</v>
      </c>
      <c r="B3" s="5">
        <f>Sheet1!B3</f>
        <v>29.13523509488062</v>
      </c>
      <c r="C3" s="5">
        <f>Sheet1!AU3</f>
        <v>29.202635</v>
      </c>
      <c r="D3" s="5">
        <f>ROUND(C3-B3,1)</f>
        <v>0.1</v>
      </c>
      <c r="F3" s="1">
        <f>Sheet1!BS3</f>
        <v>29.17548459147297</v>
      </c>
      <c r="G3" s="1">
        <f>B3-F3</f>
        <v>-0.04024949659234878</v>
      </c>
    </row>
    <row r="4" spans="1:7" ht="12.75">
      <c r="A4" s="68">
        <f>Sheet1!A4</f>
        <v>0</v>
      </c>
      <c r="B4" s="5">
        <f>Sheet1!B4</f>
        <v>30.867706328507758</v>
      </c>
      <c r="C4" s="5">
        <f>Sheet1!AU4</f>
        <v>30.849885000000004</v>
      </c>
      <c r="D4" s="5">
        <f>ROUND(C4-B4,1)</f>
        <v>0</v>
      </c>
      <c r="F4" s="1">
        <f>Sheet1!BS4</f>
        <v>30.864853678515278</v>
      </c>
      <c r="G4" s="1">
        <f>B4-F4</f>
        <v>0.0028526499924801385</v>
      </c>
    </row>
    <row r="5" spans="1:7" ht="12.75">
      <c r="A5" s="68">
        <f>Sheet1!A5</f>
        <v>0</v>
      </c>
      <c r="B5" s="5">
        <f>Sheet1!B5</f>
        <v>32.703195662574835</v>
      </c>
      <c r="C5" s="5">
        <f>Sheet1!AU5</f>
        <v>32.854662499999996</v>
      </c>
      <c r="D5" s="5">
        <f>ROUND(C5-B5,1)</f>
        <v>0.2</v>
      </c>
      <c r="F5" s="1">
        <f>Sheet1!BS5</f>
        <v>32.765781726331355</v>
      </c>
      <c r="G5" s="1">
        <f>B5-F5</f>
        <v>-0.06258606375651965</v>
      </c>
    </row>
    <row r="6" spans="1:7" ht="12.75">
      <c r="A6" s="68">
        <f>Sheet1!A6</f>
        <v>0</v>
      </c>
      <c r="B6" s="5">
        <f>Sheet1!B6</f>
        <v>34.64782887210902</v>
      </c>
      <c r="C6" s="5">
        <f>Sheet1!AU6</f>
        <v>34.617825</v>
      </c>
      <c r="D6" s="5">
        <f>ROUND(C6-B6,1)</f>
        <v>0</v>
      </c>
      <c r="F6" s="1">
        <f>Sheet1!BS6</f>
        <v>34.62622117219638</v>
      </c>
      <c r="G6" s="1">
        <f>B6-F6</f>
        <v>0.02160769991263578</v>
      </c>
    </row>
    <row r="7" spans="1:7" ht="12.75">
      <c r="A7" s="68">
        <f>Sheet1!A7</f>
        <v>0</v>
      </c>
      <c r="B7" s="5">
        <f>Sheet1!B7</f>
        <v>36.708095989675954</v>
      </c>
      <c r="C7" s="5">
        <f>Sheet1!AU7</f>
        <v>36.7611475</v>
      </c>
      <c r="D7" s="5">
        <f>ROUND(C7-B7,1)</f>
        <v>0.1</v>
      </c>
      <c r="F7" s="1">
        <f>Sheet1!BS7</f>
        <v>36.72124446911534</v>
      </c>
      <c r="G7" s="1">
        <f>B7-F7</f>
        <v>-0.013148479439387017</v>
      </c>
    </row>
    <row r="8" spans="1:7" ht="12.75">
      <c r="A8" s="68">
        <f>Sheet1!A8</f>
        <v>0</v>
      </c>
      <c r="B8" s="5">
        <f>Sheet1!B8</f>
        <v>38.89087296526012</v>
      </c>
      <c r="C8" s="5">
        <f>Sheet1!AU8</f>
        <v>38.947067499999996</v>
      </c>
      <c r="D8" s="5">
        <f>ROUND(C8-B8,1)</f>
        <v>0.1</v>
      </c>
      <c r="F8" s="1">
        <f>Sheet1!BS8</f>
        <v>38.92188598794398</v>
      </c>
      <c r="G8" s="1">
        <f>B8-F8</f>
        <v>-0.031013022683858082</v>
      </c>
    </row>
    <row r="9" spans="1:7" ht="12.75">
      <c r="A9" s="68">
        <f>Sheet1!A9</f>
        <v>0</v>
      </c>
      <c r="B9" s="5">
        <f>Sheet1!B9</f>
        <v>41.203444614108754</v>
      </c>
      <c r="C9" s="5">
        <f>Sheet1!AU9</f>
        <v>41.1439875</v>
      </c>
      <c r="D9" s="5">
        <f>ROUND(C9-B9,1)</f>
        <v>-0.1</v>
      </c>
      <c r="F9" s="1">
        <f>Sheet1!BS9</f>
        <v>41.19202217708247</v>
      </c>
      <c r="G9" s="1">
        <f>B9-F9</f>
        <v>0.011422437026283205</v>
      </c>
    </row>
    <row r="10" spans="1:7" ht="12.75">
      <c r="A10" s="68">
        <f>Sheet1!A10</f>
        <v>0</v>
      </c>
      <c r="B10" s="5">
        <f>Sheet1!B10</f>
        <v>43.6535289291255</v>
      </c>
      <c r="C10" s="5">
        <f>Sheet1!AU10</f>
        <v>43.805080000000004</v>
      </c>
      <c r="D10" s="5">
        <f>ROUND(C10-B10,1)</f>
        <v>0.2</v>
      </c>
      <c r="F10" s="1">
        <f>Sheet1!BS10</f>
        <v>43.69111584949505</v>
      </c>
      <c r="G10" s="1">
        <f>B10-F10</f>
        <v>-0.03758692036954869</v>
      </c>
    </row>
    <row r="11" spans="1:7" ht="12.75">
      <c r="A11" s="68">
        <f>Sheet1!A11</f>
        <v>0</v>
      </c>
      <c r="B11" s="5">
        <f>Sheet1!B11</f>
        <v>46.249302838954314</v>
      </c>
      <c r="C11" s="5">
        <f>Sheet1!AU11</f>
        <v>46.14258</v>
      </c>
      <c r="D11" s="5">
        <f>ROUND(C11-B11,1)</f>
        <v>-0.1</v>
      </c>
      <c r="F11" s="1">
        <f>Sheet1!BS11</f>
        <v>46.17056174248226</v>
      </c>
      <c r="G11" s="1">
        <f>B11-F11</f>
        <v>0.07874109647205074</v>
      </c>
    </row>
    <row r="12" spans="1:7" ht="12.75">
      <c r="A12" s="68">
        <f>Sheet1!A12</f>
        <v>0</v>
      </c>
      <c r="B12" s="5">
        <f>Sheet1!B12</f>
        <v>48.99942949771868</v>
      </c>
      <c r="C12" s="5">
        <f>Sheet1!AU12</f>
        <v>49.155342499999996</v>
      </c>
      <c r="D12" s="5">
        <f>ROUND(C12-B12,1)</f>
        <v>0.2</v>
      </c>
      <c r="F12" s="1">
        <f>Sheet1!BS12</f>
        <v>49.076758134160556</v>
      </c>
      <c r="G12" s="1">
        <f>B12-F12</f>
        <v>-0.0773286364418766</v>
      </c>
    </row>
    <row r="13" spans="1:7" ht="12.75">
      <c r="A13" s="68">
        <f>Sheet1!A13</f>
        <v>0</v>
      </c>
      <c r="B13" s="5">
        <f>Sheet1!B13</f>
        <v>51.91308719749316</v>
      </c>
      <c r="C13" s="5">
        <f>Sheet1!AU13</f>
        <v>51.928084999999996</v>
      </c>
      <c r="D13" s="5">
        <f>ROUND(C13-B13,1)</f>
        <v>0</v>
      </c>
      <c r="F13" s="1">
        <f>Sheet1!BS13</f>
        <v>51.9409818319381</v>
      </c>
      <c r="G13" s="1">
        <f>B13-F13</f>
        <v>-0.02789463444494089</v>
      </c>
    </row>
    <row r="14" spans="1:7" ht="12.75">
      <c r="A14" s="68">
        <f>Sheet1!A14</f>
        <v>0</v>
      </c>
      <c r="B14" s="5">
        <f>Sheet1!B14</f>
        <v>55</v>
      </c>
      <c r="C14" s="5">
        <f>Sheet1!AU14</f>
        <v>55</v>
      </c>
      <c r="D14" s="5">
        <f>ROUND(C14-B14,1)</f>
        <v>0</v>
      </c>
      <c r="F14" s="1">
        <f>Sheet1!BS14</f>
        <v>55</v>
      </c>
      <c r="G14" s="1">
        <f>B14-F14</f>
        <v>0</v>
      </c>
    </row>
    <row r="15" spans="1:7" ht="12.75">
      <c r="A15" s="68">
        <f>Sheet1!A15</f>
        <v>0</v>
      </c>
      <c r="B15" s="5">
        <f>Sheet1!B15</f>
        <v>58.27047018976124</v>
      </c>
      <c r="C15" s="5">
        <f>Sheet1!AU15</f>
        <v>58.40527</v>
      </c>
      <c r="D15" s="5">
        <f>ROUND(C15-B15,1)</f>
        <v>0.1</v>
      </c>
      <c r="F15" s="1">
        <f>Sheet1!BS15</f>
        <v>58.35096918294594</v>
      </c>
      <c r="G15" s="1">
        <f>B15-F15</f>
        <v>-0.08049899318469755</v>
      </c>
    </row>
    <row r="16" spans="1:7" ht="12.75">
      <c r="A16" s="68">
        <f>Sheet1!A16</f>
        <v>0</v>
      </c>
      <c r="B16" s="5">
        <f>Sheet1!B16</f>
        <v>61.735412657015516</v>
      </c>
      <c r="C16" s="5">
        <f>Sheet1!AU16</f>
        <v>61.69977000000001</v>
      </c>
      <c r="D16" s="5">
        <f>ROUND(C16-B16,1)</f>
        <v>0</v>
      </c>
      <c r="F16" s="1">
        <f>Sheet1!BS16</f>
        <v>61.729707357030556</v>
      </c>
      <c r="G16" s="1">
        <f>B16-F16</f>
        <v>0.005705299984960277</v>
      </c>
    </row>
    <row r="17" spans="1:7" ht="12.75">
      <c r="A17" s="68">
        <f>Sheet1!A17</f>
        <v>0</v>
      </c>
      <c r="B17" s="5">
        <f>Sheet1!B17</f>
        <v>65.40639132514967</v>
      </c>
      <c r="C17" s="5">
        <f>Sheet1!AU17</f>
        <v>65.70932499999999</v>
      </c>
      <c r="D17" s="5">
        <f>ROUND(C17-B17,1)</f>
        <v>0.3</v>
      </c>
      <c r="F17" s="1">
        <f>Sheet1!BS17</f>
        <v>65.53156345266271</v>
      </c>
      <c r="G17" s="1">
        <f>B17-F17</f>
        <v>-0.1251721275130393</v>
      </c>
    </row>
    <row r="18" spans="1:7" ht="12.75">
      <c r="A18" s="68">
        <f>Sheet1!A18</f>
        <v>0</v>
      </c>
      <c r="B18" s="5">
        <f>Sheet1!B18</f>
        <v>69.29565774421803</v>
      </c>
      <c r="C18" s="5">
        <f>Sheet1!AU18</f>
        <v>69.23565</v>
      </c>
      <c r="D18" s="5">
        <f>ROUND(C18-B18,1)</f>
        <v>-0.1</v>
      </c>
      <c r="F18" s="1">
        <f>Sheet1!BS18</f>
        <v>69.25244234439276</v>
      </c>
      <c r="G18" s="1">
        <f>B18-F18</f>
        <v>0.04321539982527156</v>
      </c>
    </row>
    <row r="19" spans="1:7" ht="12.75">
      <c r="A19" s="68">
        <f>Sheet1!A19</f>
        <v>0</v>
      </c>
      <c r="B19" s="5">
        <f>Sheet1!B19</f>
        <v>73.41619197935191</v>
      </c>
      <c r="C19" s="5">
        <f>Sheet1!AU19</f>
        <v>73.522295</v>
      </c>
      <c r="D19" s="5">
        <f>ROUND(C19-B19,1)</f>
        <v>0.1</v>
      </c>
      <c r="F19" s="1">
        <f>Sheet1!BS19</f>
        <v>73.44248893823068</v>
      </c>
      <c r="G19" s="1">
        <f>B19-F19</f>
        <v>-0.026296958878774035</v>
      </c>
    </row>
    <row r="20" spans="1:7" ht="12.75">
      <c r="A20" s="68">
        <f>Sheet1!A20</f>
        <v>0</v>
      </c>
      <c r="B20" s="5">
        <f>Sheet1!B20</f>
        <v>77.78174593052024</v>
      </c>
      <c r="C20" s="5">
        <f>Sheet1!AU20</f>
        <v>77.89413499999999</v>
      </c>
      <c r="D20" s="5">
        <f>ROUND(C20-B20,1)</f>
        <v>0.1</v>
      </c>
      <c r="F20" s="1">
        <f>Sheet1!BS20</f>
        <v>77.84377197588796</v>
      </c>
      <c r="G20" s="1">
        <f>B20-F20</f>
        <v>-0.062026045367716165</v>
      </c>
    </row>
    <row r="21" spans="1:7" ht="12.75">
      <c r="A21" s="68">
        <f>Sheet1!A21</f>
        <v>0</v>
      </c>
      <c r="B21" s="5">
        <f>Sheet1!B21</f>
        <v>82.40688922821751</v>
      </c>
      <c r="C21" s="5">
        <f>Sheet1!AU21</f>
        <v>82.287975</v>
      </c>
      <c r="D21" s="5">
        <f>ROUND(C21-B21,1)</f>
        <v>-0.1</v>
      </c>
      <c r="F21" s="1">
        <f>Sheet1!BS21</f>
        <v>82.38404435416494</v>
      </c>
      <c r="G21" s="1">
        <f>B21-F21</f>
        <v>0.02284487405256641</v>
      </c>
    </row>
    <row r="22" spans="1:7" ht="12.75">
      <c r="A22" s="68">
        <f>Sheet1!A22</f>
        <v>0</v>
      </c>
      <c r="B22" s="5">
        <f>Sheet1!B22</f>
        <v>87.307057858251</v>
      </c>
      <c r="C22" s="5">
        <f>Sheet1!AU22</f>
        <v>87.61016000000001</v>
      </c>
      <c r="D22" s="5">
        <f>ROUND(C22-B22,1)</f>
        <v>0.3</v>
      </c>
      <c r="F22" s="1">
        <f>Sheet1!BS22</f>
        <v>87.3822316989901</v>
      </c>
      <c r="G22" s="1">
        <f>B22-F22</f>
        <v>-0.07517384073909739</v>
      </c>
    </row>
    <row r="23" spans="1:7" ht="12.75">
      <c r="A23" s="68">
        <f>Sheet1!A23</f>
        <v>0</v>
      </c>
      <c r="B23" s="5">
        <f>Sheet1!B23</f>
        <v>92.49860567790863</v>
      </c>
      <c r="C23" s="5">
        <f>Sheet1!AU23</f>
        <v>92.28516</v>
      </c>
      <c r="D23" s="5">
        <f>ROUND(C23-B23,1)</f>
        <v>-0.2</v>
      </c>
      <c r="F23" s="1">
        <f>Sheet1!BS23</f>
        <v>92.34112348496453</v>
      </c>
      <c r="G23" s="1">
        <f>B23-F23</f>
        <v>0.15748219294410148</v>
      </c>
    </row>
    <row r="24" spans="1:7" ht="12.75">
      <c r="A24" s="68">
        <f>Sheet1!A24</f>
        <v>0</v>
      </c>
      <c r="B24" s="5">
        <f>Sheet1!B24</f>
        <v>97.99885899543736</v>
      </c>
      <c r="C24" s="5">
        <f>Sheet1!AU24</f>
        <v>98.31068499999999</v>
      </c>
      <c r="D24" s="5">
        <f>ROUND(C24-B24,1)</f>
        <v>0.3</v>
      </c>
      <c r="F24" s="1">
        <f>Sheet1!BS24</f>
        <v>98.15351626832111</v>
      </c>
      <c r="G24" s="1">
        <f>B24-F24</f>
        <v>-0.1546572728837532</v>
      </c>
    </row>
    <row r="25" spans="1:7" ht="12.75">
      <c r="A25" s="68">
        <f>Sheet1!A25</f>
        <v>0</v>
      </c>
      <c r="B25" s="5">
        <f>Sheet1!B25</f>
        <v>103.82617439498632</v>
      </c>
      <c r="C25" s="5">
        <f>Sheet1!AU25</f>
        <v>103.85616999999999</v>
      </c>
      <c r="D25" s="5">
        <f>ROUND(C25-B25,1)</f>
        <v>0</v>
      </c>
      <c r="F25" s="1">
        <f>Sheet1!BS25</f>
        <v>103.8819636638762</v>
      </c>
      <c r="G25" s="1">
        <f>B25-F25</f>
        <v>-0.05578926888988178</v>
      </c>
    </row>
    <row r="26" spans="1:7" ht="12.75">
      <c r="A26" s="68">
        <f>Sheet1!A26</f>
        <v>0</v>
      </c>
      <c r="B26" s="5">
        <f>Sheet1!B26</f>
        <v>110</v>
      </c>
      <c r="C26" s="5">
        <f>Sheet1!AU26</f>
        <v>110</v>
      </c>
      <c r="D26" s="5">
        <f>ROUND(C26-B26,1)</f>
        <v>0</v>
      </c>
      <c r="F26" s="1">
        <f>Sheet1!BS26</f>
        <v>110</v>
      </c>
      <c r="G26" s="1">
        <f>B26-F26</f>
        <v>0</v>
      </c>
    </row>
    <row r="27" spans="1:7" ht="12.75">
      <c r="A27" s="68">
        <f>Sheet1!A27</f>
        <v>0</v>
      </c>
      <c r="B27" s="5">
        <f>Sheet1!B27</f>
        <v>116.54094037952248</v>
      </c>
      <c r="C27" s="5">
        <f>Sheet1!AU27</f>
        <v>116.81054</v>
      </c>
      <c r="D27" s="5">
        <f>ROUND(C27-B27,1)</f>
        <v>0.3</v>
      </c>
      <c r="F27" s="1">
        <f>Sheet1!BS27</f>
        <v>116.70193836589188</v>
      </c>
      <c r="G27" s="1">
        <f>B27-F27</f>
        <v>-0.1609979863693951</v>
      </c>
    </row>
    <row r="28" spans="1:7" ht="12.75">
      <c r="A28" s="68">
        <f>Sheet1!A28</f>
        <v>0</v>
      </c>
      <c r="B28" s="5">
        <f>Sheet1!B28</f>
        <v>123.47082531403103</v>
      </c>
      <c r="C28" s="5">
        <f>Sheet1!AU28</f>
        <v>123.39954000000002</v>
      </c>
      <c r="D28" s="5">
        <f>ROUND(C28-B28,1)</f>
        <v>-0.1</v>
      </c>
      <c r="F28" s="1">
        <f>Sheet1!BS28</f>
        <v>123.45941471406111</v>
      </c>
      <c r="G28" s="1">
        <f>B28-F28</f>
        <v>0.011410599969920554</v>
      </c>
    </row>
    <row r="29" spans="1:7" ht="12.75">
      <c r="A29" s="68">
        <f>Sheet1!A29</f>
        <v>0</v>
      </c>
      <c r="B29" s="5">
        <f>Sheet1!B29</f>
        <v>130.81278265029934</v>
      </c>
      <c r="C29" s="5">
        <f>Sheet1!AU29</f>
        <v>131.41864999999999</v>
      </c>
      <c r="D29" s="5">
        <f>ROUND(C29-B29,1)</f>
        <v>0.6</v>
      </c>
      <c r="F29" s="1">
        <f>Sheet1!BS29</f>
        <v>131.06312690532542</v>
      </c>
      <c r="G29" s="1">
        <f>B29-F29</f>
        <v>-0.2503442550260786</v>
      </c>
    </row>
    <row r="30" spans="1:7" ht="12.75">
      <c r="A30" s="68">
        <f>Sheet1!A30</f>
        <v>0</v>
      </c>
      <c r="B30" s="5">
        <f>Sheet1!B30</f>
        <v>138.59131548843607</v>
      </c>
      <c r="C30" s="5">
        <f>Sheet1!AU30</f>
        <v>138.4713</v>
      </c>
      <c r="D30" s="5">
        <f>ROUND(C30-B30,1)</f>
        <v>-0.1</v>
      </c>
      <c r="F30" s="1">
        <f>Sheet1!BS30</f>
        <v>138.50488468878552</v>
      </c>
      <c r="G30" s="1">
        <f>B30-F30</f>
        <v>0.08643079965054312</v>
      </c>
    </row>
    <row r="31" spans="1:7" ht="12.75">
      <c r="A31" s="68">
        <f>Sheet1!A31</f>
        <v>0</v>
      </c>
      <c r="B31" s="5">
        <f>Sheet1!B31</f>
        <v>146.83238395870382</v>
      </c>
      <c r="C31" s="5">
        <f>Sheet1!AU31</f>
        <v>147.04459</v>
      </c>
      <c r="D31" s="5">
        <f>ROUND(C31-B31,1)</f>
        <v>0.2</v>
      </c>
      <c r="F31" s="1">
        <f>Sheet1!BS31</f>
        <v>146.88497787646136</v>
      </c>
      <c r="G31" s="1">
        <f>B31-F31</f>
        <v>-0.05259391775754807</v>
      </c>
    </row>
    <row r="32" spans="1:7" ht="12.75">
      <c r="A32" s="68">
        <f>Sheet1!A32</f>
        <v>0</v>
      </c>
      <c r="B32" s="5">
        <f>Sheet1!B32</f>
        <v>155.5634918610405</v>
      </c>
      <c r="C32" s="5">
        <f>Sheet1!AU32</f>
        <v>155.78826999999998</v>
      </c>
      <c r="D32" s="5">
        <f>ROUND(C32-B32,1)</f>
        <v>0.2</v>
      </c>
      <c r="F32" s="1">
        <f>Sheet1!BS32</f>
        <v>155.68754395177592</v>
      </c>
      <c r="G32" s="1">
        <f>B32-F32</f>
        <v>-0.12405209073543233</v>
      </c>
    </row>
    <row r="33" spans="1:7" ht="12.75">
      <c r="A33" s="68">
        <f>Sheet1!A33</f>
        <v>0</v>
      </c>
      <c r="B33" s="5">
        <f>Sheet1!B33</f>
        <v>164.81377845643502</v>
      </c>
      <c r="C33" s="5">
        <f>Sheet1!AU33</f>
        <v>164.57595</v>
      </c>
      <c r="D33" s="5">
        <f>ROUND(C33-B33,1)</f>
        <v>-0.2</v>
      </c>
      <c r="F33" s="1">
        <f>Sheet1!BS33</f>
        <v>164.76808870832988</v>
      </c>
      <c r="G33" s="1">
        <f>B33-F33</f>
        <v>0.04568974810513282</v>
      </c>
    </row>
    <row r="34" spans="1:7" ht="12.75">
      <c r="A34" s="68">
        <f>Sheet1!A34</f>
        <v>0</v>
      </c>
      <c r="B34" s="5">
        <f>Sheet1!B34</f>
        <v>174.614115716502</v>
      </c>
      <c r="C34" s="5">
        <f>Sheet1!AU34</f>
        <v>175.22032000000002</v>
      </c>
      <c r="D34" s="5">
        <f>ROUND(C34-B34,1)</f>
        <v>0.6</v>
      </c>
      <c r="F34" s="1">
        <f>Sheet1!BS34</f>
        <v>174.7644633979802</v>
      </c>
      <c r="G34" s="1">
        <f>B34-F34</f>
        <v>-0.15034768147819477</v>
      </c>
    </row>
    <row r="35" spans="1:7" ht="12.75">
      <c r="A35" s="68">
        <f>Sheet1!A35</f>
        <v>0</v>
      </c>
      <c r="B35" s="5">
        <f>Sheet1!B35</f>
        <v>184.99721135581726</v>
      </c>
      <c r="C35" s="5">
        <f>Sheet1!AU35</f>
        <v>184.57032</v>
      </c>
      <c r="D35" s="5">
        <f>ROUND(C35-B35,1)</f>
        <v>-0.4</v>
      </c>
      <c r="F35" s="1">
        <f>Sheet1!BS35</f>
        <v>184.68224696992905</v>
      </c>
      <c r="G35" s="1">
        <f>B35-F35</f>
        <v>0.31496438588820297</v>
      </c>
    </row>
    <row r="36" spans="1:7" ht="12.75">
      <c r="A36" s="68">
        <f>Sheet1!A36</f>
        <v>0</v>
      </c>
      <c r="B36" s="5">
        <f>Sheet1!B36</f>
        <v>195.99771799087472</v>
      </c>
      <c r="C36" s="5">
        <f>Sheet1!AU36</f>
        <v>196.62136999999998</v>
      </c>
      <c r="D36" s="5">
        <f>ROUND(C36-B36,1)</f>
        <v>0.6</v>
      </c>
      <c r="F36" s="1">
        <f>Sheet1!BS36</f>
        <v>196.30703253664223</v>
      </c>
      <c r="G36" s="1">
        <f>B36-F36</f>
        <v>-0.3093145457675064</v>
      </c>
    </row>
    <row r="37" spans="1:7" ht="12.75">
      <c r="A37" s="68">
        <f>Sheet1!A37</f>
        <v>0</v>
      </c>
      <c r="B37" s="5">
        <f>Sheet1!B37</f>
        <v>207.65234878997265</v>
      </c>
      <c r="C37" s="5">
        <f>Sheet1!AU37</f>
        <v>207.71233999999998</v>
      </c>
      <c r="D37" s="5">
        <f>ROUND(C37-B37,1)</f>
        <v>0.1</v>
      </c>
      <c r="F37" s="1">
        <f>Sheet1!BS37</f>
        <v>207.7639273277524</v>
      </c>
      <c r="G37" s="1">
        <f>B37-F37</f>
        <v>-0.11157853777976356</v>
      </c>
    </row>
    <row r="38" spans="1:7" ht="12.75">
      <c r="A38" s="68">
        <f>Sheet1!A38</f>
        <v>0</v>
      </c>
      <c r="B38" s="5">
        <f>Sheet1!B38</f>
        <v>220.00000000000009</v>
      </c>
      <c r="C38" s="5">
        <f>Sheet1!AU38</f>
        <v>220</v>
      </c>
      <c r="D38" s="5">
        <f>ROUND(C38-B38,1)</f>
        <v>0</v>
      </c>
      <c r="F38" s="1">
        <f>Sheet1!BS38</f>
        <v>220</v>
      </c>
      <c r="G38" s="1">
        <f>B38-F38</f>
        <v>0</v>
      </c>
    </row>
    <row r="39" spans="1:7" ht="12.75">
      <c r="A39" s="68">
        <f>Sheet1!A39</f>
        <v>0</v>
      </c>
      <c r="B39" s="5">
        <f>Sheet1!B39</f>
        <v>233.08188075904505</v>
      </c>
      <c r="C39" s="5">
        <f>Sheet1!AU39</f>
        <v>233.62108</v>
      </c>
      <c r="D39" s="5">
        <f>ROUND(C39-B39,1)</f>
        <v>0.5</v>
      </c>
      <c r="F39" s="1">
        <f>Sheet1!BS39</f>
        <v>233.40387673178375</v>
      </c>
      <c r="G39" s="1">
        <f>B39-F39</f>
        <v>-0.32199597273870495</v>
      </c>
    </row>
    <row r="40" spans="1:7" ht="12.75">
      <c r="A40" s="68">
        <f>Sheet1!A40</f>
        <v>0</v>
      </c>
      <c r="B40" s="5">
        <f>Sheet1!B40</f>
        <v>246.94165062806215</v>
      </c>
      <c r="C40" s="5">
        <f>Sheet1!AU40</f>
        <v>246.79908000000003</v>
      </c>
      <c r="D40" s="5">
        <f>ROUND(C40-B40,1)</f>
        <v>-0.1</v>
      </c>
      <c r="F40" s="1">
        <f>Sheet1!BS40</f>
        <v>246.91882942812222</v>
      </c>
      <c r="G40" s="1">
        <f>B40-F40</f>
        <v>0.022821199939926373</v>
      </c>
    </row>
    <row r="41" spans="1:7" ht="12.75">
      <c r="A41" s="68">
        <f>Sheet1!A41</f>
        <v>0</v>
      </c>
      <c r="B41" s="5">
        <f>Sheet1!B41</f>
        <v>261.62556530059874</v>
      </c>
      <c r="C41" s="5">
        <f>Sheet1!AU41</f>
        <v>262.83729999999997</v>
      </c>
      <c r="D41" s="5">
        <f>ROUND(C41-B41,1)</f>
        <v>1.2</v>
      </c>
      <c r="F41" s="1">
        <f>Sheet1!BS41</f>
        <v>262.12625381065084</v>
      </c>
      <c r="G41" s="1">
        <f>B41-F41</f>
        <v>-0.5006885100521004</v>
      </c>
    </row>
    <row r="42" spans="1:7" ht="12.75">
      <c r="A42" s="68">
        <f>Sheet1!A42</f>
        <v>0</v>
      </c>
      <c r="B42" s="5">
        <f>Sheet1!B42</f>
        <v>277.1826309768722</v>
      </c>
      <c r="C42" s="5">
        <f>Sheet1!AU42</f>
        <v>276.9426</v>
      </c>
      <c r="D42" s="5">
        <f>ROUND(C42-B42,1)</f>
        <v>-0.2</v>
      </c>
      <c r="F42" s="1">
        <f>Sheet1!BS42</f>
        <v>277.00976937757105</v>
      </c>
      <c r="G42" s="1">
        <f>B42-F42</f>
        <v>0.1728615993011431</v>
      </c>
    </row>
    <row r="43" spans="1:7" ht="12.75">
      <c r="A43" s="68">
        <f>Sheet1!A43</f>
        <v>0</v>
      </c>
      <c r="B43" s="5">
        <f>Sheet1!B43</f>
        <v>293.6647679174077</v>
      </c>
      <c r="C43" s="5">
        <f>Sheet1!AU43</f>
        <v>294.08918</v>
      </c>
      <c r="D43" s="5">
        <f>ROUND(C43-B43,1)</f>
        <v>0.4</v>
      </c>
      <c r="F43" s="1">
        <f>Sheet1!BS43</f>
        <v>293.7699557529227</v>
      </c>
      <c r="G43" s="1">
        <f>B43-F43</f>
        <v>-0.1051878355150393</v>
      </c>
    </row>
    <row r="44" spans="1:7" ht="12.75">
      <c r="A44" s="68">
        <f>Sheet1!A44</f>
        <v>0</v>
      </c>
      <c r="B44" s="5">
        <f>Sheet1!B44</f>
        <v>311.12698372208104</v>
      </c>
      <c r="C44" s="5">
        <f>Sheet1!AU44</f>
        <v>311.57653999999997</v>
      </c>
      <c r="D44" s="5">
        <f>ROUND(C44-B44,1)</f>
        <v>0.4</v>
      </c>
      <c r="F44" s="1">
        <f>Sheet1!BS44</f>
        <v>311.37508790355184</v>
      </c>
      <c r="G44" s="1">
        <f>B44-F44</f>
        <v>-0.24810418147080782</v>
      </c>
    </row>
    <row r="45" spans="1:7" ht="12.75">
      <c r="A45" s="68">
        <f>Sheet1!A45</f>
        <v>0</v>
      </c>
      <c r="B45" s="5">
        <f>Sheet1!B45</f>
        <v>329.6275569128701</v>
      </c>
      <c r="C45" s="5">
        <f>Sheet1!AU45</f>
        <v>329.1519</v>
      </c>
      <c r="D45" s="5">
        <f>ROUND(C45-B45,1)</f>
        <v>-0.5</v>
      </c>
      <c r="F45" s="1">
        <f>Sheet1!BS45</f>
        <v>329.53617741665977</v>
      </c>
      <c r="G45" s="1">
        <f>B45-F45</f>
        <v>0.09137949621032249</v>
      </c>
    </row>
    <row r="46" spans="1:7" ht="12.75">
      <c r="A46" s="68">
        <f>Sheet1!A46</f>
        <v>0</v>
      </c>
      <c r="B46" s="5">
        <f>Sheet1!B46</f>
        <v>349.22823143300405</v>
      </c>
      <c r="C46" s="5">
        <f>Sheet1!AU46</f>
        <v>350.44064000000003</v>
      </c>
      <c r="D46" s="5">
        <f>ROUND(C46-B46,1)</f>
        <v>1.2</v>
      </c>
      <c r="F46" s="1">
        <f>Sheet1!BS46</f>
        <v>349.5289267959604</v>
      </c>
      <c r="G46" s="1">
        <f>B46-F46</f>
        <v>-0.3006953629563327</v>
      </c>
    </row>
    <row r="47" spans="1:7" ht="12.75">
      <c r="A47" s="68">
        <f>Sheet1!A47</f>
        <v>0</v>
      </c>
      <c r="B47" s="5">
        <f>Sheet1!B47</f>
        <v>369.99442271163457</v>
      </c>
      <c r="C47" s="5">
        <f>Sheet1!AU47</f>
        <v>369.14064</v>
      </c>
      <c r="D47" s="5">
        <f>ROUND(C47-B47,1)</f>
        <v>-0.9</v>
      </c>
      <c r="F47" s="1">
        <f>Sheet1!BS47</f>
        <v>369.3644939398581</v>
      </c>
      <c r="G47" s="1">
        <f>B47-F47</f>
        <v>0.6299287717764628</v>
      </c>
    </row>
    <row r="48" spans="1:7" ht="12.75">
      <c r="A48" s="68">
        <f>Sheet1!A48</f>
        <v>0</v>
      </c>
      <c r="B48" s="5">
        <f>Sheet1!B48</f>
        <v>391.9954359817495</v>
      </c>
      <c r="C48" s="5">
        <f>Sheet1!AU48</f>
        <v>393.24273999999997</v>
      </c>
      <c r="D48" s="5">
        <f>ROUND(C48-B48,1)</f>
        <v>1.2</v>
      </c>
      <c r="F48" s="1">
        <f>Sheet1!BS48</f>
        <v>392.61406507328445</v>
      </c>
      <c r="G48" s="1">
        <f>B48-F48</f>
        <v>-0.6186290915349559</v>
      </c>
    </row>
    <row r="49" spans="1:7" ht="12.75">
      <c r="A49" s="68">
        <f>Sheet1!A49</f>
        <v>0</v>
      </c>
      <c r="B49" s="5">
        <f>Sheet1!B49</f>
        <v>415.30469757994535</v>
      </c>
      <c r="C49" s="5">
        <f>Sheet1!AU49</f>
        <v>415.42467999999997</v>
      </c>
      <c r="D49" s="5">
        <f>ROUND(C49-B49,1)</f>
        <v>0.1</v>
      </c>
      <c r="F49" s="1">
        <f>Sheet1!BS49</f>
        <v>415.5278546555048</v>
      </c>
      <c r="G49" s="1">
        <f>B49-F49</f>
        <v>-0.22315707555947029</v>
      </c>
    </row>
    <row r="50" spans="1:7" ht="12.75">
      <c r="A50" s="68">
        <f>Sheet1!A50</f>
        <v>0</v>
      </c>
      <c r="B50" s="5">
        <f>Sheet1!B50</f>
        <v>440.0000000000002</v>
      </c>
      <c r="C50" s="5">
        <f>Sheet1!AU50</f>
        <v>440</v>
      </c>
      <c r="D50" s="5">
        <f>ROUND(C50-B50,1)</f>
        <v>0</v>
      </c>
      <c r="F50" s="1">
        <f>Sheet1!BS50</f>
        <v>440</v>
      </c>
      <c r="G50" s="1">
        <f>B50-F50</f>
        <v>0</v>
      </c>
    </row>
    <row r="51" spans="1:7" ht="12.75">
      <c r="A51" s="68">
        <f>Sheet1!A51</f>
        <v>0</v>
      </c>
      <c r="B51" s="5">
        <f>Sheet1!B51</f>
        <v>466.16376151809015</v>
      </c>
      <c r="C51" s="5">
        <f>Sheet1!AU51</f>
        <v>467.24216</v>
      </c>
      <c r="D51" s="5">
        <f>ROUND(C51-B51,1)</f>
        <v>1.1</v>
      </c>
      <c r="F51" s="1">
        <f>Sheet1!BS51</f>
        <v>466.8077534635675</v>
      </c>
      <c r="G51" s="1">
        <f>B51-F51</f>
        <v>-0.6439919454773531</v>
      </c>
    </row>
    <row r="52" spans="1:7" ht="12.75">
      <c r="A52" s="68">
        <f>Sheet1!A52</f>
        <v>0</v>
      </c>
      <c r="B52" s="5">
        <f>Sheet1!B52</f>
        <v>493.8833012561244</v>
      </c>
      <c r="C52" s="5">
        <f>Sheet1!AU52</f>
        <v>493.59816000000006</v>
      </c>
      <c r="D52" s="5">
        <f>ROUND(C52-B52,1)</f>
        <v>-0.3</v>
      </c>
      <c r="F52" s="1">
        <f>Sheet1!BS52</f>
        <v>493.83765885624445</v>
      </c>
      <c r="G52" s="1">
        <f>B52-F52</f>
        <v>0.04564239987996643</v>
      </c>
    </row>
    <row r="53" spans="1:7" ht="12.75">
      <c r="A53" s="68">
        <f>Sheet1!A53</f>
        <v>0</v>
      </c>
      <c r="B53" s="5">
        <f>Sheet1!B53</f>
        <v>523.2511306011976</v>
      </c>
      <c r="C53" s="5">
        <f>Sheet1!AU53</f>
        <v>525.6745999999999</v>
      </c>
      <c r="D53" s="5">
        <f>ROUND(C53-B53,1)</f>
        <v>2.4</v>
      </c>
      <c r="F53" s="1">
        <f>Sheet1!BS53</f>
        <v>524.2525076213017</v>
      </c>
      <c r="G53" s="1">
        <f>B53-F53</f>
        <v>-1.001377020104087</v>
      </c>
    </row>
    <row r="54" spans="1:7" ht="12.75">
      <c r="A54" s="68">
        <f>Sheet1!A54</f>
        <v>0</v>
      </c>
      <c r="B54" s="5">
        <f>Sheet1!B54</f>
        <v>554.3652619537446</v>
      </c>
      <c r="C54" s="5">
        <f>Sheet1!AU54</f>
        <v>553.8852</v>
      </c>
      <c r="D54" s="5">
        <f>ROUND(C54-B54,1)</f>
        <v>-0.5</v>
      </c>
      <c r="F54" s="1">
        <f>Sheet1!BS54</f>
        <v>554.0195387551421</v>
      </c>
      <c r="G54" s="1">
        <f>B54-F54</f>
        <v>0.34572319860251355</v>
      </c>
    </row>
    <row r="55" spans="1:7" ht="12.75">
      <c r="A55" s="68">
        <f>Sheet1!A55</f>
        <v>0</v>
      </c>
      <c r="B55" s="5">
        <f>Sheet1!B55</f>
        <v>587.3295358348156</v>
      </c>
      <c r="C55" s="5">
        <f>Sheet1!AU55</f>
        <v>588.17836</v>
      </c>
      <c r="D55" s="5">
        <f>ROUND(C55-B55,1)</f>
        <v>0.8</v>
      </c>
      <c r="F55" s="1">
        <f>Sheet1!BS55</f>
        <v>587.5399115058455</v>
      </c>
      <c r="G55" s="1">
        <f>B55-F55</f>
        <v>-0.21037567102985122</v>
      </c>
    </row>
    <row r="56" spans="1:7" ht="12.75">
      <c r="A56" s="68">
        <f>Sheet1!A56</f>
        <v>0</v>
      </c>
      <c r="B56" s="5">
        <f>Sheet1!B56</f>
        <v>622.2539674441624</v>
      </c>
      <c r="C56" s="5">
        <f>Sheet1!AU56</f>
        <v>623.1530799999999</v>
      </c>
      <c r="D56" s="5">
        <f>ROUND(C56-B56,1)</f>
        <v>0.9</v>
      </c>
      <c r="F56" s="1">
        <f>Sheet1!BS56</f>
        <v>622.7501758071037</v>
      </c>
      <c r="G56" s="1">
        <f>B56-F56</f>
        <v>-0.49620836294127457</v>
      </c>
    </row>
    <row r="57" spans="1:7" ht="12.75">
      <c r="A57" s="68">
        <f>Sheet1!A57</f>
        <v>0</v>
      </c>
      <c r="B57" s="5">
        <f>Sheet1!B57</f>
        <v>659.2551138257405</v>
      </c>
      <c r="C57" s="5">
        <f>Sheet1!AU57</f>
        <v>658.3038</v>
      </c>
      <c r="D57" s="5">
        <f>ROUND(C57-B57,1)</f>
        <v>-1</v>
      </c>
      <c r="F57" s="1">
        <f>Sheet1!BS57</f>
        <v>659.0723548333195</v>
      </c>
      <c r="G57" s="1">
        <f>B57-F57</f>
        <v>0.18275899242098603</v>
      </c>
    </row>
    <row r="58" spans="1:7" ht="12.75">
      <c r="A58" s="68">
        <f>Sheet1!A58</f>
        <v>0</v>
      </c>
      <c r="B58" s="5">
        <f>Sheet1!B58</f>
        <v>698.4564628660085</v>
      </c>
      <c r="C58" s="5">
        <f>Sheet1!AU58</f>
        <v>700.8812800000001</v>
      </c>
      <c r="D58" s="5">
        <f>ROUND(C58-B58,1)</f>
        <v>2.4</v>
      </c>
      <c r="F58" s="1">
        <f>Sheet1!BS58</f>
        <v>699.0578535919208</v>
      </c>
      <c r="G58" s="1">
        <f>B58-F58</f>
        <v>-0.6013907259123243</v>
      </c>
    </row>
    <row r="59" spans="1:7" ht="12.75">
      <c r="A59" s="68">
        <f>Sheet1!A59</f>
        <v>0</v>
      </c>
      <c r="B59" s="5">
        <f>Sheet1!B59</f>
        <v>739.9888454232696</v>
      </c>
      <c r="C59" s="5">
        <f>Sheet1!AU59</f>
        <v>738.28128</v>
      </c>
      <c r="D59" s="5">
        <f>ROUND(C59-B59,1)</f>
        <v>-1.7</v>
      </c>
      <c r="F59" s="1">
        <f>Sheet1!BS59</f>
        <v>738.7289878797162</v>
      </c>
      <c r="G59" s="1">
        <f>B59-F59</f>
        <v>1.2598575435533803</v>
      </c>
    </row>
    <row r="60" spans="1:7" ht="12.75">
      <c r="A60" s="68">
        <f>Sheet1!A60</f>
        <v>0</v>
      </c>
      <c r="B60" s="5">
        <f>Sheet1!B60</f>
        <v>783.9908719634994</v>
      </c>
      <c r="C60" s="5">
        <f>Sheet1!AU60</f>
        <v>786.4854799999999</v>
      </c>
      <c r="D60" s="5">
        <f>ROUND(C60-B60,1)</f>
        <v>2.5</v>
      </c>
      <c r="F60" s="1">
        <f>Sheet1!BS60</f>
        <v>785.2281301465689</v>
      </c>
      <c r="G60" s="1">
        <f>B60-F60</f>
        <v>-1.2372581830694571</v>
      </c>
    </row>
    <row r="61" spans="1:7" ht="12.75">
      <c r="A61" s="68">
        <f>Sheet1!A61</f>
        <v>0</v>
      </c>
      <c r="B61" s="5">
        <f>Sheet1!B61</f>
        <v>830.6093951598912</v>
      </c>
      <c r="C61" s="5">
        <f>Sheet1!AU61</f>
        <v>830.8493599999999</v>
      </c>
      <c r="D61" s="5">
        <f>ROUND(C61-B61,1)</f>
        <v>0.2</v>
      </c>
      <c r="F61" s="1">
        <f>Sheet1!BS61</f>
        <v>831.0557093110097</v>
      </c>
      <c r="G61" s="1">
        <f>B61-F61</f>
        <v>-0.4463141511184858</v>
      </c>
    </row>
    <row r="62" spans="1:7" ht="12.75">
      <c r="A62" s="68">
        <f>Sheet1!A62</f>
        <v>0</v>
      </c>
      <c r="B62" s="5">
        <f>Sheet1!B62</f>
        <v>880.000000000001</v>
      </c>
      <c r="C62" s="5">
        <f>Sheet1!AU62</f>
        <v>880</v>
      </c>
      <c r="D62" s="5">
        <f>ROUND(C62-B62,1)</f>
        <v>0</v>
      </c>
      <c r="F62" s="1">
        <f>Sheet1!BS62</f>
        <v>880</v>
      </c>
      <c r="G62" s="1">
        <f>B62-F62</f>
        <v>0</v>
      </c>
    </row>
    <row r="63" spans="1:7" ht="12.75">
      <c r="A63" s="68">
        <f>Sheet1!A63</f>
        <v>0</v>
      </c>
      <c r="B63" s="5">
        <f>Sheet1!B63</f>
        <v>932.327523036181</v>
      </c>
      <c r="C63" s="5">
        <f>Sheet1!AU63</f>
        <v>934.48432</v>
      </c>
      <c r="D63" s="5">
        <f>ROUND(C63-B63,1)</f>
        <v>2.2</v>
      </c>
      <c r="F63" s="1">
        <f>Sheet1!BS63</f>
        <v>933.615506927135</v>
      </c>
      <c r="G63" s="1">
        <f>B63-F63</f>
        <v>-1.287983890954024</v>
      </c>
    </row>
    <row r="64" spans="1:7" ht="12.75">
      <c r="A64" s="68">
        <f>Sheet1!A64</f>
        <v>0</v>
      </c>
      <c r="B64" s="5">
        <f>Sheet1!B64</f>
        <v>987.7666025122495</v>
      </c>
      <c r="C64" s="5">
        <f>Sheet1!AU64</f>
        <v>987.1963200000001</v>
      </c>
      <c r="D64" s="5">
        <f>ROUND(C64-B64,1)</f>
        <v>-0.6</v>
      </c>
      <c r="F64" s="1">
        <f>Sheet1!BS64</f>
        <v>987.6753177124889</v>
      </c>
      <c r="G64" s="1">
        <f>B64-F64</f>
        <v>0.09128479976061499</v>
      </c>
    </row>
    <row r="65" spans="1:7" ht="12.75">
      <c r="A65" s="68">
        <f>Sheet1!A65</f>
        <v>0</v>
      </c>
      <c r="B65" s="5">
        <f>Sheet1!B65</f>
        <v>1046.5022612023959</v>
      </c>
      <c r="C65" s="5">
        <f>Sheet1!AU65</f>
        <v>1051.3491999999999</v>
      </c>
      <c r="D65" s="5">
        <f>ROUND(C65-B65,1)</f>
        <v>4.8</v>
      </c>
      <c r="F65" s="1">
        <f>Sheet1!BS65</f>
        <v>1048.5050152426033</v>
      </c>
      <c r="G65" s="1">
        <f>B65-F65</f>
        <v>-2.002754040207492</v>
      </c>
    </row>
    <row r="66" spans="1:7" ht="12.75">
      <c r="A66" s="68">
        <f>Sheet1!A66</f>
        <v>0</v>
      </c>
      <c r="B66" s="5">
        <f>Sheet1!B66</f>
        <v>1108.73052390749</v>
      </c>
      <c r="C66" s="5">
        <f>Sheet1!AU66</f>
        <v>1107.7704</v>
      </c>
      <c r="D66" s="5">
        <f>ROUND(C66-B66,1)</f>
        <v>-1</v>
      </c>
      <c r="F66" s="1">
        <f>Sheet1!BS66</f>
        <v>1108.0390775102842</v>
      </c>
      <c r="G66" s="1">
        <f>B66-F66</f>
        <v>0.6914463972057092</v>
      </c>
    </row>
    <row r="67" spans="1:7" ht="12.75">
      <c r="A67" s="68">
        <f>Sheet1!A67</f>
        <v>0</v>
      </c>
      <c r="B67" s="5">
        <f>Sheet1!B67</f>
        <v>1174.6590716696319</v>
      </c>
      <c r="C67" s="5">
        <f>Sheet1!AU67</f>
        <v>1176.35672</v>
      </c>
      <c r="D67" s="5">
        <f>ROUND(C67-B67,1)</f>
        <v>1.7</v>
      </c>
      <c r="F67" s="1">
        <f>Sheet1!BS67</f>
        <v>1175.079823011691</v>
      </c>
      <c r="G67" s="1">
        <f>B67-F67</f>
        <v>-0.4207513420590203</v>
      </c>
    </row>
    <row r="68" spans="1:7" ht="12.75">
      <c r="A68" s="68">
        <f>Sheet1!A68</f>
        <v>0</v>
      </c>
      <c r="B68" s="5">
        <f>Sheet1!B68</f>
        <v>1244.5079348883255</v>
      </c>
      <c r="C68" s="5">
        <f>Sheet1!AU68</f>
        <v>1246.3061599999999</v>
      </c>
      <c r="D68" s="5">
        <f>ROUND(C68-B68,1)</f>
        <v>1.8</v>
      </c>
      <c r="F68" s="1">
        <f>Sheet1!BS68</f>
        <v>1245.5003516142074</v>
      </c>
      <c r="G68" s="1">
        <f>B68-F68</f>
        <v>-0.992416725881867</v>
      </c>
    </row>
    <row r="69" spans="1:7" ht="12.75">
      <c r="A69" s="68">
        <f>Sheet1!A69</f>
        <v>0</v>
      </c>
      <c r="B69" s="5">
        <f>Sheet1!B69</f>
        <v>1318.5102276514817</v>
      </c>
      <c r="C69" s="5">
        <f>Sheet1!AU69</f>
        <v>1316.6076</v>
      </c>
      <c r="D69" s="5">
        <f>ROUND(C69-B69,1)</f>
        <v>-1.9</v>
      </c>
      <c r="F69" s="1">
        <f>Sheet1!BS69</f>
        <v>1318.144709666639</v>
      </c>
      <c r="G69" s="1">
        <f>B69-F69</f>
        <v>0.3655179848426542</v>
      </c>
    </row>
    <row r="70" spans="1:7" ht="12.75">
      <c r="A70" s="68">
        <f>Sheet1!A70</f>
        <v>0</v>
      </c>
      <c r="B70" s="5">
        <f>Sheet1!B70</f>
        <v>1396.9129257320178</v>
      </c>
      <c r="C70" s="5">
        <f>Sheet1!AU70</f>
        <v>1401.7625600000001</v>
      </c>
      <c r="D70" s="5">
        <f>ROUND(C70-B70,1)</f>
        <v>4.8</v>
      </c>
      <c r="F70" s="1">
        <f>Sheet1!BS70</f>
        <v>1398.1157071838416</v>
      </c>
      <c r="G70" s="1">
        <f>B70-F70</f>
        <v>-1.2027814518237392</v>
      </c>
    </row>
    <row r="71" spans="1:7" ht="12.75">
      <c r="A71" s="68">
        <f>Sheet1!A71</f>
        <v>0</v>
      </c>
      <c r="B71" s="5">
        <f>Sheet1!B71</f>
        <v>1479.97769084654</v>
      </c>
      <c r="C71" s="5">
        <f>Sheet1!AU71</f>
        <v>1476.56256</v>
      </c>
      <c r="D71" s="5">
        <f>ROUND(C71-B71,1)</f>
        <v>-3.4</v>
      </c>
      <c r="F71" s="1">
        <f>Sheet1!BS71</f>
        <v>1477.4579757594324</v>
      </c>
      <c r="G71" s="1">
        <f>B71-F71</f>
        <v>2.51971508710767</v>
      </c>
    </row>
    <row r="72" spans="1:7" ht="12.75">
      <c r="A72" s="68">
        <f>Sheet1!A72</f>
        <v>0</v>
      </c>
      <c r="B72" s="5">
        <f>Sheet1!B72</f>
        <v>1567.9817439269998</v>
      </c>
      <c r="C72" s="5">
        <f>Sheet1!AU72</f>
        <v>1572.9709599999999</v>
      </c>
      <c r="D72" s="5">
        <f>ROUND(C72-B72,1)</f>
        <v>5</v>
      </c>
      <c r="F72" s="1">
        <f>Sheet1!BS72</f>
        <v>1570.4562602931378</v>
      </c>
      <c r="G72" s="1">
        <f>B72-F72</f>
        <v>-2.4745163661380047</v>
      </c>
    </row>
    <row r="73" spans="1:7" ht="12.75">
      <c r="A73" s="68">
        <f>Sheet1!A73</f>
        <v>0</v>
      </c>
      <c r="B73" s="5">
        <f>Sheet1!B73</f>
        <v>1661.2187903197835</v>
      </c>
      <c r="C73" s="5">
        <f>Sheet1!AU73</f>
        <v>1661.6987199999999</v>
      </c>
      <c r="D73" s="5">
        <f>ROUND(C73-B73,1)</f>
        <v>0.5</v>
      </c>
      <c r="F73" s="1">
        <f>Sheet1!BS73</f>
        <v>1662.1114186220193</v>
      </c>
      <c r="G73" s="1">
        <f>B73-F73</f>
        <v>-0.8926283022358348</v>
      </c>
    </row>
    <row r="74" spans="1:7" ht="12.75">
      <c r="A74" s="68">
        <f>Sheet1!A74</f>
        <v>0</v>
      </c>
      <c r="B74" s="5">
        <f>Sheet1!B74</f>
        <v>1760.0000000000032</v>
      </c>
      <c r="C74" s="5">
        <f>Sheet1!AU74</f>
        <v>1760</v>
      </c>
      <c r="D74" s="5">
        <f>ROUND(C74-B74,1)</f>
        <v>0</v>
      </c>
      <c r="F74" s="1">
        <f>Sheet1!BS74</f>
        <v>1760</v>
      </c>
      <c r="G74" s="1">
        <f>B74-F74</f>
        <v>0</v>
      </c>
    </row>
    <row r="75" spans="1:7" ht="12.75">
      <c r="A75" s="68">
        <f>Sheet1!A75</f>
        <v>0</v>
      </c>
      <c r="B75" s="5">
        <f>Sheet1!B75</f>
        <v>1864.6550460723631</v>
      </c>
      <c r="C75" s="5">
        <f>Sheet1!AU75</f>
        <v>1868.96864</v>
      </c>
      <c r="D75" s="5">
        <f>ROUND(C75-B75,1)</f>
        <v>4.3</v>
      </c>
      <c r="F75" s="1">
        <f>Sheet1!BS75</f>
        <v>1867.23101385427</v>
      </c>
      <c r="G75" s="1">
        <f>B75-F75</f>
        <v>-2.575967781906911</v>
      </c>
    </row>
    <row r="76" spans="1:7" ht="12.75">
      <c r="A76" s="68">
        <f>Sheet1!A76</f>
        <v>0</v>
      </c>
      <c r="B76" s="5">
        <f>Sheet1!B76</f>
        <v>1975.5332050245001</v>
      </c>
      <c r="C76" s="5">
        <f>Sheet1!AU76</f>
        <v>1974.3926400000003</v>
      </c>
      <c r="D76" s="5">
        <f>ROUND(C76-B76,1)</f>
        <v>-1.1</v>
      </c>
      <c r="F76" s="1">
        <f>Sheet1!BS76</f>
        <v>1975.3506354249778</v>
      </c>
      <c r="G76" s="1">
        <f>B76-F76</f>
        <v>0.18256959952236684</v>
      </c>
    </row>
    <row r="77" spans="1:7" ht="12.75">
      <c r="A77" s="68">
        <f>Sheet1!A77</f>
        <v>0</v>
      </c>
      <c r="B77" s="5">
        <f>Sheet1!B77</f>
        <v>2093.004522404793</v>
      </c>
      <c r="C77" s="5">
        <f>Sheet1!AU77</f>
        <v>2102.6983999999998</v>
      </c>
      <c r="D77" s="5">
        <f>ROUND(C77-B77,1)</f>
        <v>9.7</v>
      </c>
      <c r="F77" s="1">
        <f>Sheet1!BS77</f>
        <v>2097.0100304852067</v>
      </c>
      <c r="G77" s="1">
        <f>B77-F77</f>
        <v>-4.00550808041362</v>
      </c>
    </row>
    <row r="78" spans="1:7" ht="12.75">
      <c r="A78" s="68">
        <f>Sheet1!A78</f>
        <v>0</v>
      </c>
      <c r="B78" s="5">
        <f>Sheet1!B78</f>
        <v>2217.461047814981</v>
      </c>
      <c r="C78" s="5">
        <f>Sheet1!AU78</f>
        <v>2215.5408</v>
      </c>
      <c r="D78" s="5">
        <f>ROUND(C78-B78,1)</f>
        <v>-1.9</v>
      </c>
      <c r="F78" s="1">
        <f>Sheet1!BS78</f>
        <v>2216.0781550205684</v>
      </c>
      <c r="G78" s="1">
        <f>B78-F78</f>
        <v>1.3828927944127827</v>
      </c>
    </row>
    <row r="79" spans="1:7" ht="12.75">
      <c r="A79" s="68">
        <f>Sheet1!A79</f>
        <v>0</v>
      </c>
      <c r="B79" s="5">
        <f>Sheet1!B79</f>
        <v>2349.318143339265</v>
      </c>
      <c r="C79" s="5">
        <f>Sheet1!AU79</f>
        <v>2352.71344</v>
      </c>
      <c r="D79" s="5">
        <f>ROUND(C79-B79,1)</f>
        <v>3.4</v>
      </c>
      <c r="F79" s="1">
        <f>Sheet1!BS79</f>
        <v>2350.159646023382</v>
      </c>
      <c r="G79" s="1">
        <f>B79-F79</f>
        <v>-0.8415026841166764</v>
      </c>
    </row>
    <row r="80" spans="1:7" ht="12.75">
      <c r="A80" s="68">
        <f>Sheet1!A80</f>
        <v>0</v>
      </c>
      <c r="B80" s="5">
        <f>Sheet1!B80</f>
        <v>2489.0158697766524</v>
      </c>
      <c r="C80" s="5">
        <f>Sheet1!AU80</f>
        <v>2492.6123199999997</v>
      </c>
      <c r="D80" s="5">
        <f>ROUND(C80-B80,1)</f>
        <v>3.6</v>
      </c>
      <c r="F80" s="1">
        <f>Sheet1!BS80</f>
        <v>2491.0007032284147</v>
      </c>
      <c r="G80" s="1">
        <f>B80-F80</f>
        <v>-1.9848334517623698</v>
      </c>
    </row>
    <row r="81" spans="1:7" ht="12.75">
      <c r="A81" s="68">
        <f>Sheet1!A81</f>
        <v>0</v>
      </c>
      <c r="B81" s="5">
        <f>Sheet1!B81</f>
        <v>2637.020455302965</v>
      </c>
      <c r="C81" s="5">
        <f>Sheet1!AU81</f>
        <v>2633.2152</v>
      </c>
      <c r="D81" s="5">
        <f>ROUND(C81-B81,1)</f>
        <v>-3.8</v>
      </c>
      <c r="F81" s="1">
        <f>Sheet1!BS81</f>
        <v>2636.289419333278</v>
      </c>
      <c r="G81" s="1">
        <f>B81-F81</f>
        <v>0.7310359696866726</v>
      </c>
    </row>
    <row r="82" spans="1:7" ht="12.75">
      <c r="A82" s="68">
        <f>Sheet1!A82</f>
        <v>0</v>
      </c>
      <c r="B82" s="5">
        <f>Sheet1!B82</f>
        <v>2793.825851464037</v>
      </c>
      <c r="C82" s="5">
        <f>Sheet1!AU82</f>
        <v>2803.5251200000002</v>
      </c>
      <c r="D82" s="5">
        <f>ROUND(C82-B82,1)</f>
        <v>9.7</v>
      </c>
      <c r="F82" s="1">
        <f>Sheet1!BS82</f>
        <v>2796.231414367683</v>
      </c>
      <c r="G82" s="1">
        <f>B82-F82</f>
        <v>-2.405562903646114</v>
      </c>
    </row>
    <row r="83" spans="1:7" ht="12.75">
      <c r="A83" s="68">
        <f>Sheet1!A83</f>
        <v>0</v>
      </c>
      <c r="B83" s="5">
        <f>Sheet1!B83</f>
        <v>2959.9553816930816</v>
      </c>
      <c r="C83" s="5">
        <f>Sheet1!AU83</f>
        <v>2953.12512</v>
      </c>
      <c r="D83" s="5">
        <f>ROUND(C83-B83,1)</f>
        <v>-6.8</v>
      </c>
      <c r="F83" s="1">
        <f>Sheet1!BS83</f>
        <v>2954.915951518865</v>
      </c>
      <c r="G83" s="1">
        <f>B83-F83</f>
        <v>5.0394301742167045</v>
      </c>
    </row>
    <row r="84" spans="1:7" ht="12.75">
      <c r="A84" s="68">
        <f>Sheet1!A84</f>
        <v>0</v>
      </c>
      <c r="B84" s="5">
        <f>Sheet1!B84</f>
        <v>3135.9634878540014</v>
      </c>
      <c r="C84" s="5">
        <f>Sheet1!AU84</f>
        <v>3145.9419199999998</v>
      </c>
      <c r="D84" s="5">
        <f>ROUND(C84-B84,1)</f>
        <v>10</v>
      </c>
      <c r="F84" s="1">
        <f>Sheet1!BS84</f>
        <v>3140.9125205862756</v>
      </c>
      <c r="G84" s="1">
        <f>B84-F84</f>
        <v>-4.9490327322741905</v>
      </c>
    </row>
    <row r="85" spans="1:7" ht="12.75">
      <c r="A85" s="68">
        <f>Sheet1!A85</f>
        <v>0</v>
      </c>
      <c r="B85" s="5">
        <f>Sheet1!B85</f>
        <v>3322.4375806395688</v>
      </c>
      <c r="C85" s="5">
        <f>Sheet1!AU85</f>
        <v>3323.3974399999997</v>
      </c>
      <c r="D85" s="5">
        <f>ROUND(C85-B85,1)</f>
        <v>1</v>
      </c>
      <c r="F85" s="1">
        <f>Sheet1!BS85</f>
        <v>3324.2228372440386</v>
      </c>
      <c r="G85" s="1">
        <f>B85-F85</f>
        <v>-1.7852566044698506</v>
      </c>
    </row>
  </sheetData>
  <sheetProtection selectLockedCells="1" selectUnlockedCells="1"/>
  <conditionalFormatting sqref="B2:D85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38"/>
  <sheetViews>
    <sheetView zoomScale="130" zoomScaleNormal="13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70" t="s">
        <v>213</v>
      </c>
      <c r="B1" s="70" t="s">
        <v>15</v>
      </c>
      <c r="C1" s="70" t="s">
        <v>17</v>
      </c>
      <c r="D1" s="70" t="s">
        <v>18</v>
      </c>
      <c r="E1" s="70" t="s">
        <v>20</v>
      </c>
      <c r="F1" s="70" t="s">
        <v>21</v>
      </c>
      <c r="G1" s="70" t="s">
        <v>22</v>
      </c>
      <c r="H1" s="70" t="s">
        <v>23</v>
      </c>
      <c r="I1" s="70" t="s">
        <v>24</v>
      </c>
      <c r="J1" s="70" t="s">
        <v>26</v>
      </c>
      <c r="K1" s="70" t="s">
        <v>6</v>
      </c>
      <c r="L1" s="70" t="s">
        <v>9</v>
      </c>
      <c r="M1" s="70" t="s">
        <v>12</v>
      </c>
    </row>
    <row r="2" spans="1:13" ht="12.75">
      <c r="A2" s="67" t="s">
        <v>48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</row>
    <row r="3" spans="1:13" ht="12.75">
      <c r="A3" s="67" t="s">
        <v>214</v>
      </c>
      <c r="B3" s="4">
        <v>3.519</v>
      </c>
      <c r="C3" s="4">
        <v>3.128</v>
      </c>
      <c r="D3" s="4">
        <v>2.737</v>
      </c>
      <c r="E3" s="4">
        <v>2.346</v>
      </c>
      <c r="F3" s="4">
        <v>1.955</v>
      </c>
      <c r="G3" s="4">
        <v>1.564</v>
      </c>
      <c r="H3" s="4">
        <v>1.173</v>
      </c>
      <c r="I3" s="4">
        <v>0.782</v>
      </c>
      <c r="J3" s="4">
        <v>0.391</v>
      </c>
      <c r="K3" s="4">
        <v>0</v>
      </c>
      <c r="L3" s="4">
        <v>-0.391</v>
      </c>
      <c r="M3" s="4">
        <v>-0.782</v>
      </c>
    </row>
    <row r="4" spans="1:13" ht="12.75">
      <c r="A4" s="67" t="s">
        <v>215</v>
      </c>
      <c r="B4" s="4">
        <v>-2.5140000000000002</v>
      </c>
      <c r="C4" s="4">
        <v>-2.235</v>
      </c>
      <c r="D4" s="4">
        <v>-1.956</v>
      </c>
      <c r="E4" s="4">
        <v>-1.677</v>
      </c>
      <c r="F4" s="4">
        <v>-1.397</v>
      </c>
      <c r="G4" s="4">
        <v>-1.118</v>
      </c>
      <c r="H4" s="4">
        <v>-0.838</v>
      </c>
      <c r="I4" s="4">
        <v>-0.559</v>
      </c>
      <c r="J4" s="4">
        <v>-0.28</v>
      </c>
      <c r="K4" s="4">
        <v>0</v>
      </c>
      <c r="L4" s="4">
        <v>0.279</v>
      </c>
      <c r="M4" s="4">
        <v>0.558</v>
      </c>
    </row>
    <row r="5" spans="1:13" ht="12.75">
      <c r="A5" s="67" t="s">
        <v>216</v>
      </c>
      <c r="B5" s="4">
        <v>-0.75</v>
      </c>
      <c r="C5" s="4">
        <v>-0.667</v>
      </c>
      <c r="D5" s="4">
        <v>-0.583</v>
      </c>
      <c r="E5" s="4">
        <v>-0.5</v>
      </c>
      <c r="F5" s="4">
        <v>-0.417</v>
      </c>
      <c r="G5" s="4">
        <v>-0.333</v>
      </c>
      <c r="H5" s="4">
        <v>-0.25</v>
      </c>
      <c r="I5" s="4">
        <v>-0.167</v>
      </c>
      <c r="J5" s="4">
        <v>-0.083</v>
      </c>
      <c r="K5" s="4">
        <v>0</v>
      </c>
      <c r="L5" s="4">
        <v>0.083</v>
      </c>
      <c r="M5" s="4">
        <v>0.167</v>
      </c>
    </row>
    <row r="6" spans="1:13" ht="12.75">
      <c r="A6" s="67" t="s">
        <v>217</v>
      </c>
      <c r="B6" s="4">
        <v>-0.9380000000000001</v>
      </c>
      <c r="C6" s="4">
        <v>-0.834</v>
      </c>
      <c r="D6" s="4">
        <v>-0.73</v>
      </c>
      <c r="E6" s="4">
        <v>-0.625</v>
      </c>
      <c r="F6" s="4">
        <v>-0.521</v>
      </c>
      <c r="G6" s="4">
        <v>-0.417</v>
      </c>
      <c r="H6" s="4">
        <v>-0.313</v>
      </c>
      <c r="I6" s="4">
        <v>-0.209</v>
      </c>
      <c r="J6" s="4">
        <v>-0.105</v>
      </c>
      <c r="K6" s="4">
        <v>0</v>
      </c>
      <c r="L6" s="4">
        <v>0.10400000000000001</v>
      </c>
      <c r="M6" s="4">
        <v>0.20800000000000002</v>
      </c>
    </row>
    <row r="7" spans="1:13" ht="12.75">
      <c r="A7" s="67" t="s">
        <v>218</v>
      </c>
      <c r="B7" s="4">
        <v>-1.125</v>
      </c>
      <c r="C7" s="4">
        <v>-1</v>
      </c>
      <c r="D7" s="4">
        <v>-0.875</v>
      </c>
      <c r="E7" s="4">
        <v>-0.75</v>
      </c>
      <c r="F7" s="4">
        <v>-0.625</v>
      </c>
      <c r="G7" s="4">
        <v>-0.5</v>
      </c>
      <c r="H7" s="4">
        <v>-0.375</v>
      </c>
      <c r="I7" s="4">
        <v>-0.25</v>
      </c>
      <c r="J7" s="4">
        <v>-0.125</v>
      </c>
      <c r="K7" s="4">
        <v>0</v>
      </c>
      <c r="L7" s="4">
        <v>0.125</v>
      </c>
      <c r="M7" s="4">
        <v>0.25</v>
      </c>
    </row>
    <row r="8" spans="1:13" ht="12.75">
      <c r="A8" s="67" t="s">
        <v>49</v>
      </c>
      <c r="B8" s="4">
        <v>15.641</v>
      </c>
      <c r="C8" s="4">
        <v>-13.686</v>
      </c>
      <c r="D8" s="4">
        <v>19.551</v>
      </c>
      <c r="E8" s="4">
        <v>31.282</v>
      </c>
      <c r="F8" s="4">
        <v>1.955</v>
      </c>
      <c r="G8" s="4">
        <v>13.686</v>
      </c>
      <c r="H8" s="4">
        <v>5.864</v>
      </c>
      <c r="I8" s="4">
        <v>17.596</v>
      </c>
      <c r="J8" s="4">
        <v>29.327</v>
      </c>
      <c r="K8" s="4">
        <v>0</v>
      </c>
      <c r="L8" s="4">
        <v>33.237</v>
      </c>
      <c r="M8" s="4">
        <v>3.91</v>
      </c>
    </row>
    <row r="9" spans="1:13" ht="12.75">
      <c r="A9" s="67" t="s">
        <v>50</v>
      </c>
      <c r="B9" s="4">
        <v>15.641</v>
      </c>
      <c r="C9" s="4">
        <v>-13.686</v>
      </c>
      <c r="D9" s="4">
        <v>19.551</v>
      </c>
      <c r="E9" s="4">
        <v>31.282</v>
      </c>
      <c r="F9" s="4">
        <v>1.955</v>
      </c>
      <c r="G9" s="4">
        <v>13.686</v>
      </c>
      <c r="H9" s="4">
        <v>5.864</v>
      </c>
      <c r="I9" s="4">
        <v>17.596</v>
      </c>
      <c r="J9" s="4">
        <v>-11.732</v>
      </c>
      <c r="K9" s="4">
        <v>0</v>
      </c>
      <c r="L9" s="4">
        <v>33.237</v>
      </c>
      <c r="M9" s="4">
        <v>3.91</v>
      </c>
    </row>
    <row r="10" spans="1:13" ht="12.75">
      <c r="A10" s="67" t="s">
        <v>51</v>
      </c>
      <c r="B10" s="4">
        <v>15.641</v>
      </c>
      <c r="C10" s="4">
        <v>27.372</v>
      </c>
      <c r="D10" s="4">
        <v>19.551</v>
      </c>
      <c r="E10" s="4">
        <v>31.282</v>
      </c>
      <c r="F10" s="4">
        <v>1.955</v>
      </c>
      <c r="G10" s="4">
        <v>13.686</v>
      </c>
      <c r="H10" s="4">
        <v>5.864</v>
      </c>
      <c r="I10" s="4">
        <v>17.596</v>
      </c>
      <c r="J10" s="4">
        <v>29.327</v>
      </c>
      <c r="K10" s="4">
        <v>0</v>
      </c>
      <c r="L10" s="4">
        <v>11.731</v>
      </c>
      <c r="M10" s="4">
        <v>3.91</v>
      </c>
    </row>
    <row r="11" spans="1:13" ht="12.75">
      <c r="A11" s="67" t="s">
        <v>52</v>
      </c>
      <c r="B11" s="4">
        <v>15.641</v>
      </c>
      <c r="C11" s="4">
        <v>27.372</v>
      </c>
      <c r="D11" s="4">
        <v>19.551</v>
      </c>
      <c r="E11" s="4">
        <v>31.282</v>
      </c>
      <c r="F11" s="4">
        <v>1.956</v>
      </c>
      <c r="G11" s="4">
        <v>13.686</v>
      </c>
      <c r="H11" s="4">
        <v>5.864</v>
      </c>
      <c r="I11" s="4">
        <v>17.596</v>
      </c>
      <c r="J11" s="4">
        <v>29.327</v>
      </c>
      <c r="K11" s="4">
        <v>0</v>
      </c>
      <c r="L11" s="4">
        <v>33.237</v>
      </c>
      <c r="M11" s="4">
        <v>3.91</v>
      </c>
    </row>
    <row r="12" spans="1:13" ht="12.75">
      <c r="A12" s="67" t="s">
        <v>53</v>
      </c>
      <c r="B12" s="4">
        <v>-5.865</v>
      </c>
      <c r="C12" s="4">
        <v>7.82</v>
      </c>
      <c r="D12" s="4">
        <v>-1.955</v>
      </c>
      <c r="E12" s="4">
        <v>-11.73</v>
      </c>
      <c r="F12" s="4">
        <v>1.955</v>
      </c>
      <c r="G12" s="4">
        <v>-7.82</v>
      </c>
      <c r="H12" s="4">
        <v>5.865</v>
      </c>
      <c r="I12" s="4">
        <v>-3.91</v>
      </c>
      <c r="J12" s="4">
        <v>9.775</v>
      </c>
      <c r="K12" s="4">
        <v>0</v>
      </c>
      <c r="L12" s="4">
        <v>-9.775</v>
      </c>
      <c r="M12" s="4">
        <v>3.91</v>
      </c>
    </row>
    <row r="13" spans="1:13" ht="12.75">
      <c r="A13" s="67" t="s">
        <v>54</v>
      </c>
      <c r="B13" s="4">
        <v>15.64</v>
      </c>
      <c r="C13" s="4">
        <v>7.82</v>
      </c>
      <c r="D13" s="4">
        <v>19.55</v>
      </c>
      <c r="E13" s="4">
        <v>11.73</v>
      </c>
      <c r="F13" s="4">
        <v>1.955</v>
      </c>
      <c r="G13" s="4">
        <v>13.685</v>
      </c>
      <c r="H13" s="4">
        <v>5.865</v>
      </c>
      <c r="I13" s="4">
        <v>17.595</v>
      </c>
      <c r="J13" s="4">
        <v>9.775</v>
      </c>
      <c r="K13" s="4">
        <v>0</v>
      </c>
      <c r="L13" s="4">
        <v>11.73</v>
      </c>
      <c r="M13" s="4">
        <v>3.91</v>
      </c>
    </row>
    <row r="14" spans="1:13" ht="12.75">
      <c r="A14" s="67" t="s">
        <v>55</v>
      </c>
      <c r="B14" s="4">
        <v>-5.865</v>
      </c>
      <c r="C14" s="4">
        <v>-15.64</v>
      </c>
      <c r="D14" s="4">
        <v>-1.955</v>
      </c>
      <c r="E14" s="4">
        <v>-11.73</v>
      </c>
      <c r="F14" s="4">
        <v>1.955</v>
      </c>
      <c r="G14" s="4">
        <v>-7.82</v>
      </c>
      <c r="H14" s="4">
        <v>-17.595</v>
      </c>
      <c r="I14" s="4">
        <v>-3.91</v>
      </c>
      <c r="J14" s="4">
        <v>-13.685</v>
      </c>
      <c r="K14" s="4">
        <v>0</v>
      </c>
      <c r="L14" s="4">
        <v>-9.775</v>
      </c>
      <c r="M14" s="4">
        <v>-19.55</v>
      </c>
    </row>
    <row r="15" spans="1:13" ht="12.75">
      <c r="A15" s="67" t="s">
        <v>56</v>
      </c>
      <c r="B15" s="4">
        <v>-5.865</v>
      </c>
      <c r="C15" s="4">
        <v>-15.64</v>
      </c>
      <c r="D15" s="4">
        <v>-1.955</v>
      </c>
      <c r="E15" s="4">
        <v>-11.73</v>
      </c>
      <c r="F15" s="4">
        <v>1.955</v>
      </c>
      <c r="G15" s="4">
        <v>-7.82</v>
      </c>
      <c r="H15" s="4">
        <v>5.865</v>
      </c>
      <c r="I15" s="4">
        <v>-3.91</v>
      </c>
      <c r="J15" s="4">
        <v>-13.685</v>
      </c>
      <c r="K15" s="4">
        <v>0</v>
      </c>
      <c r="L15" s="4">
        <v>-9.775</v>
      </c>
      <c r="M15" s="4">
        <v>3.91</v>
      </c>
    </row>
    <row r="16" spans="1:13" ht="12.75">
      <c r="A16" s="67" t="s">
        <v>57</v>
      </c>
      <c r="B16" s="4">
        <v>17.595</v>
      </c>
      <c r="C16" s="4">
        <v>7.82</v>
      </c>
      <c r="D16" s="4">
        <v>-1.955</v>
      </c>
      <c r="E16" s="4">
        <v>11.73</v>
      </c>
      <c r="F16" s="4">
        <v>1.955</v>
      </c>
      <c r="G16" s="4">
        <v>15.64</v>
      </c>
      <c r="H16" s="4">
        <v>5.865</v>
      </c>
      <c r="I16" s="4">
        <v>19.55</v>
      </c>
      <c r="J16" s="4">
        <v>9.775</v>
      </c>
      <c r="K16" s="4">
        <v>0</v>
      </c>
      <c r="L16" s="4">
        <v>13.685</v>
      </c>
      <c r="M16" s="4">
        <v>3.91</v>
      </c>
    </row>
    <row r="17" spans="1:13" ht="12.75">
      <c r="A17" s="67" t="s">
        <v>58</v>
      </c>
      <c r="B17" s="4">
        <v>-5.865</v>
      </c>
      <c r="C17" s="4">
        <v>-15.64</v>
      </c>
      <c r="D17" s="4">
        <v>-1.955</v>
      </c>
      <c r="E17" s="4">
        <v>-11.73</v>
      </c>
      <c r="F17" s="4">
        <v>-21.505</v>
      </c>
      <c r="G17" s="4">
        <v>-7.82</v>
      </c>
      <c r="H17" s="4">
        <v>-17.595</v>
      </c>
      <c r="I17" s="4">
        <v>-3.91</v>
      </c>
      <c r="J17" s="4">
        <v>-13.685</v>
      </c>
      <c r="K17" s="4">
        <v>0</v>
      </c>
      <c r="L17" s="4">
        <v>-9.775</v>
      </c>
      <c r="M17" s="4">
        <v>-19.55</v>
      </c>
    </row>
    <row r="18" spans="1:13" ht="12.75">
      <c r="A18" s="67" t="s">
        <v>59</v>
      </c>
      <c r="B18" s="4">
        <v>-5.865</v>
      </c>
      <c r="C18" s="4">
        <v>7.82</v>
      </c>
      <c r="D18" s="4">
        <v>-1.955</v>
      </c>
      <c r="E18" s="4">
        <v>11.73</v>
      </c>
      <c r="F18" s="4">
        <v>1.955</v>
      </c>
      <c r="G18" s="4">
        <v>-7.82</v>
      </c>
      <c r="H18" s="4">
        <v>5.865</v>
      </c>
      <c r="I18" s="4">
        <v>-3.91</v>
      </c>
      <c r="J18" s="4">
        <v>9.775</v>
      </c>
      <c r="K18" s="4">
        <v>0</v>
      </c>
      <c r="L18" s="4">
        <v>13.685</v>
      </c>
      <c r="M18" s="4">
        <v>3.91</v>
      </c>
    </row>
    <row r="19" spans="1:13" ht="12.75">
      <c r="A19" s="67" t="s">
        <v>60</v>
      </c>
      <c r="B19" s="4">
        <v>-5.865</v>
      </c>
      <c r="C19" s="4">
        <v>-15.64</v>
      </c>
      <c r="D19" s="4">
        <v>-1.955</v>
      </c>
      <c r="E19" s="4">
        <v>-11.73</v>
      </c>
      <c r="F19" s="4">
        <v>1.955</v>
      </c>
      <c r="G19" s="4">
        <v>-7.82</v>
      </c>
      <c r="H19" s="4">
        <v>-17.595</v>
      </c>
      <c r="I19" s="4">
        <v>-3.91</v>
      </c>
      <c r="J19" s="4">
        <v>-13.685</v>
      </c>
      <c r="K19" s="4">
        <v>0</v>
      </c>
      <c r="L19" s="4">
        <v>-9.775</v>
      </c>
      <c r="M19" s="4">
        <v>3.91</v>
      </c>
    </row>
    <row r="20" spans="1:13" ht="12.75">
      <c r="A20" s="67" t="s">
        <v>61</v>
      </c>
      <c r="B20" s="4">
        <v>-5.865</v>
      </c>
      <c r="C20" s="4">
        <v>7.82</v>
      </c>
      <c r="D20" s="4">
        <v>-1.955</v>
      </c>
      <c r="E20" s="4">
        <v>-11.73</v>
      </c>
      <c r="F20" s="4">
        <v>1.955</v>
      </c>
      <c r="G20" s="4">
        <v>-7.82</v>
      </c>
      <c r="H20" s="4">
        <v>5.865</v>
      </c>
      <c r="I20" s="4">
        <v>-3.91</v>
      </c>
      <c r="J20" s="4">
        <v>-13.685</v>
      </c>
      <c r="K20" s="4">
        <v>0</v>
      </c>
      <c r="L20" s="4">
        <v>-9.775</v>
      </c>
      <c r="M20" s="4">
        <v>3.91</v>
      </c>
    </row>
    <row r="21" spans="1:13" ht="12.75">
      <c r="A21" s="67" t="s">
        <v>62</v>
      </c>
      <c r="B21" s="4">
        <v>-5.865</v>
      </c>
      <c r="C21" s="4">
        <v>7.82</v>
      </c>
      <c r="D21" s="4">
        <v>-1.955</v>
      </c>
      <c r="E21" s="4">
        <v>11.73</v>
      </c>
      <c r="F21" s="4">
        <v>1.955</v>
      </c>
      <c r="G21" s="4">
        <v>-7.82</v>
      </c>
      <c r="H21" s="4">
        <v>5.865</v>
      </c>
      <c r="I21" s="4">
        <v>-3.91</v>
      </c>
      <c r="J21" s="4">
        <v>9.775</v>
      </c>
      <c r="K21" s="4">
        <v>0</v>
      </c>
      <c r="L21" s="4">
        <v>-9.775</v>
      </c>
      <c r="M21" s="4">
        <v>3.91</v>
      </c>
    </row>
    <row r="22" spans="1:13" ht="12.75">
      <c r="A22" s="67" t="s">
        <v>38</v>
      </c>
      <c r="B22" s="4">
        <v>8.798</v>
      </c>
      <c r="C22" s="4">
        <v>-9.775</v>
      </c>
      <c r="D22" s="4">
        <v>2.933</v>
      </c>
      <c r="E22" s="4">
        <v>15.64</v>
      </c>
      <c r="F22" s="4">
        <v>-2.932</v>
      </c>
      <c r="G22" s="4">
        <v>11.731</v>
      </c>
      <c r="H22" s="4">
        <v>-7.819</v>
      </c>
      <c r="I22" s="4">
        <v>5.865</v>
      </c>
      <c r="J22" s="4">
        <v>-10.752</v>
      </c>
      <c r="K22" s="4">
        <v>0</v>
      </c>
      <c r="L22" s="4">
        <v>13.686</v>
      </c>
      <c r="M22" s="4">
        <v>-5.864</v>
      </c>
    </row>
    <row r="23" spans="1:13" ht="12.75">
      <c r="A23" s="67" t="s">
        <v>63</v>
      </c>
      <c r="B23" s="4">
        <v>10.265</v>
      </c>
      <c r="C23" s="4">
        <v>-13.686</v>
      </c>
      <c r="D23" s="4">
        <v>3.422</v>
      </c>
      <c r="E23" s="4">
        <v>-20.529</v>
      </c>
      <c r="F23" s="4">
        <v>-3.421</v>
      </c>
      <c r="G23" s="4">
        <v>13.686</v>
      </c>
      <c r="H23" s="4">
        <v>-10.265</v>
      </c>
      <c r="I23" s="4">
        <v>6.843</v>
      </c>
      <c r="J23" s="4">
        <v>-17.108</v>
      </c>
      <c r="K23" s="4">
        <v>0</v>
      </c>
      <c r="L23" s="4">
        <v>-23.951</v>
      </c>
      <c r="M23" s="4">
        <v>-6.843</v>
      </c>
    </row>
    <row r="24" spans="1:13" ht="12.75">
      <c r="A24" s="67" t="s">
        <v>64</v>
      </c>
      <c r="B24" s="4">
        <v>10.265</v>
      </c>
      <c r="C24" s="4">
        <v>27.373</v>
      </c>
      <c r="D24" s="4">
        <v>3.422</v>
      </c>
      <c r="E24" s="4">
        <v>20.53</v>
      </c>
      <c r="F24" s="4">
        <v>-3.421</v>
      </c>
      <c r="G24" s="4">
        <v>13.686</v>
      </c>
      <c r="H24" s="4">
        <v>30.794</v>
      </c>
      <c r="I24" s="4">
        <v>6.843</v>
      </c>
      <c r="J24" s="4">
        <v>23.951</v>
      </c>
      <c r="K24" s="4">
        <v>0</v>
      </c>
      <c r="L24" s="4">
        <v>17.108</v>
      </c>
      <c r="M24" s="4">
        <v>-6.843</v>
      </c>
    </row>
    <row r="25" spans="1:13" ht="12.75">
      <c r="A25" s="67" t="s">
        <v>65</v>
      </c>
      <c r="B25" s="4">
        <v>10.265</v>
      </c>
      <c r="C25" s="4">
        <v>-13.686</v>
      </c>
      <c r="D25" s="4">
        <v>3.422</v>
      </c>
      <c r="E25" s="4">
        <v>20.53</v>
      </c>
      <c r="F25" s="4">
        <v>-3.421</v>
      </c>
      <c r="G25" s="4">
        <v>13.686</v>
      </c>
      <c r="H25" s="4">
        <v>-10.265</v>
      </c>
      <c r="I25" s="4">
        <v>6.843</v>
      </c>
      <c r="J25" s="4">
        <v>-17.108</v>
      </c>
      <c r="K25" s="4">
        <v>0</v>
      </c>
      <c r="L25" s="4">
        <v>17.108</v>
      </c>
      <c r="M25" s="4">
        <v>-6.843</v>
      </c>
    </row>
    <row r="26" spans="1:13" ht="12.75">
      <c r="A26" s="67" t="s">
        <v>66</v>
      </c>
      <c r="B26" s="4">
        <v>15.642</v>
      </c>
      <c r="C26" s="4">
        <v>-20.856</v>
      </c>
      <c r="D26" s="4">
        <v>5.214</v>
      </c>
      <c r="E26" s="4">
        <v>31.284</v>
      </c>
      <c r="F26" s="4">
        <v>-5.214</v>
      </c>
      <c r="G26" s="4">
        <v>20.856</v>
      </c>
      <c r="H26" s="4">
        <v>-15.642</v>
      </c>
      <c r="I26" s="4">
        <v>10.428</v>
      </c>
      <c r="J26" s="4">
        <v>-26.07</v>
      </c>
      <c r="K26" s="4">
        <v>0</v>
      </c>
      <c r="L26" s="4">
        <v>26.07</v>
      </c>
      <c r="M26" s="4">
        <v>-10.428</v>
      </c>
    </row>
    <row r="27" spans="1:13" ht="12.75">
      <c r="A27" s="67" t="s">
        <v>67</v>
      </c>
      <c r="B27" s="4">
        <v>7.038</v>
      </c>
      <c r="C27" s="4">
        <v>-9.384</v>
      </c>
      <c r="D27" s="4">
        <v>2.346</v>
      </c>
      <c r="E27" s="4">
        <v>14.076</v>
      </c>
      <c r="F27" s="4">
        <v>-2.346</v>
      </c>
      <c r="G27" s="4">
        <v>9.384</v>
      </c>
      <c r="H27" s="4">
        <v>-7.038</v>
      </c>
      <c r="I27" s="4">
        <v>4.692</v>
      </c>
      <c r="J27" s="4">
        <v>-11.73</v>
      </c>
      <c r="K27" s="4">
        <v>0</v>
      </c>
      <c r="L27" s="4">
        <v>11.73</v>
      </c>
      <c r="M27" s="4">
        <v>-4.692</v>
      </c>
    </row>
    <row r="28" spans="1:13" ht="12.75">
      <c r="A28" s="67" t="s">
        <v>68</v>
      </c>
      <c r="B28" s="4">
        <v>12.57</v>
      </c>
      <c r="C28" s="4">
        <v>-16.76</v>
      </c>
      <c r="D28" s="4">
        <v>4.19</v>
      </c>
      <c r="E28" s="4">
        <v>25.14</v>
      </c>
      <c r="F28" s="4">
        <v>-4.19</v>
      </c>
      <c r="G28" s="4">
        <v>16.76</v>
      </c>
      <c r="H28" s="4">
        <v>-12.57</v>
      </c>
      <c r="I28" s="4">
        <v>8.38</v>
      </c>
      <c r="J28" s="4">
        <v>-20.95</v>
      </c>
      <c r="K28" s="4">
        <v>0</v>
      </c>
      <c r="L28" s="4">
        <v>20.95</v>
      </c>
      <c r="M28" s="4">
        <v>-8.38</v>
      </c>
    </row>
    <row r="29" spans="1:13" ht="12.75">
      <c r="A29" s="67" t="s">
        <v>69</v>
      </c>
      <c r="B29" s="4">
        <v>4.8870000000000005</v>
      </c>
      <c r="C29" s="4">
        <v>-6.516</v>
      </c>
      <c r="D29" s="4">
        <v>1.629</v>
      </c>
      <c r="E29" s="4">
        <v>9.775</v>
      </c>
      <c r="F29" s="4">
        <v>-1.629</v>
      </c>
      <c r="G29" s="4">
        <v>6.516</v>
      </c>
      <c r="H29" s="4">
        <v>-4.889</v>
      </c>
      <c r="I29" s="4">
        <v>3.258</v>
      </c>
      <c r="J29" s="4">
        <v>-8.145</v>
      </c>
      <c r="K29" s="4">
        <v>0</v>
      </c>
      <c r="L29" s="4">
        <v>8.145</v>
      </c>
      <c r="M29" s="4">
        <v>-3.258</v>
      </c>
    </row>
    <row r="30" spans="1:13" ht="12.75">
      <c r="A30" s="67" t="s">
        <v>70</v>
      </c>
      <c r="B30" s="4">
        <v>3.351</v>
      </c>
      <c r="C30" s="4">
        <v>-4.468</v>
      </c>
      <c r="D30" s="4">
        <v>1.117</v>
      </c>
      <c r="E30" s="4">
        <v>6.702</v>
      </c>
      <c r="F30" s="4">
        <v>-1.117</v>
      </c>
      <c r="G30" s="4">
        <v>4.468</v>
      </c>
      <c r="H30" s="4">
        <v>-3.351</v>
      </c>
      <c r="I30" s="4">
        <v>2.234</v>
      </c>
      <c r="J30" s="4">
        <v>-5.585</v>
      </c>
      <c r="K30" s="4">
        <v>0</v>
      </c>
      <c r="L30" s="4">
        <v>5.585</v>
      </c>
      <c r="M30" s="4">
        <v>-2.234</v>
      </c>
    </row>
    <row r="31" spans="1:13" ht="12.75">
      <c r="A31" s="67" t="s">
        <v>71</v>
      </c>
      <c r="B31" s="4">
        <v>2.199</v>
      </c>
      <c r="C31" s="4">
        <v>-2.932</v>
      </c>
      <c r="D31" s="4">
        <v>0.733</v>
      </c>
      <c r="E31" s="4">
        <v>4.398</v>
      </c>
      <c r="F31" s="4">
        <v>-0.733</v>
      </c>
      <c r="G31" s="4">
        <v>2.932</v>
      </c>
      <c r="H31" s="4">
        <v>-2.199</v>
      </c>
      <c r="I31" s="4">
        <v>1.466</v>
      </c>
      <c r="J31" s="4">
        <v>-3.665</v>
      </c>
      <c r="K31" s="4">
        <v>0</v>
      </c>
      <c r="L31" s="4">
        <v>3.665</v>
      </c>
      <c r="M31" s="4">
        <v>-1.466</v>
      </c>
    </row>
    <row r="32" spans="1:13" ht="12.75">
      <c r="A32" s="67" t="s">
        <v>72</v>
      </c>
      <c r="B32" s="4">
        <v>1.305</v>
      </c>
      <c r="C32" s="4">
        <v>-1.74</v>
      </c>
      <c r="D32" s="4">
        <v>0.435</v>
      </c>
      <c r="E32" s="4">
        <v>2.61</v>
      </c>
      <c r="F32" s="4">
        <v>-0.435</v>
      </c>
      <c r="G32" s="4">
        <v>1.74</v>
      </c>
      <c r="H32" s="4">
        <v>-1.305</v>
      </c>
      <c r="I32" s="4">
        <v>0.87</v>
      </c>
      <c r="J32" s="4">
        <v>-2.175</v>
      </c>
      <c r="K32" s="4">
        <v>0</v>
      </c>
      <c r="L32" s="4">
        <v>2.175</v>
      </c>
      <c r="M32" s="4">
        <v>-0.87</v>
      </c>
    </row>
    <row r="33" spans="1:13" ht="12.75">
      <c r="A33" s="67" t="s">
        <v>73</v>
      </c>
      <c r="B33" s="4">
        <v>8.472</v>
      </c>
      <c r="C33" s="4">
        <v>-11.296</v>
      </c>
      <c r="D33" s="4">
        <v>2.824</v>
      </c>
      <c r="E33" s="4">
        <v>16.944</v>
      </c>
      <c r="F33" s="4">
        <v>-2.824</v>
      </c>
      <c r="G33" s="4">
        <v>11.296</v>
      </c>
      <c r="H33" s="4">
        <v>-8.472</v>
      </c>
      <c r="I33" s="4">
        <v>5.648</v>
      </c>
      <c r="J33" s="4">
        <v>-14.12</v>
      </c>
      <c r="K33" s="4">
        <v>0</v>
      </c>
      <c r="L33" s="4">
        <v>14.12</v>
      </c>
      <c r="M33" s="4">
        <v>-5.648</v>
      </c>
    </row>
    <row r="34" spans="1:13" ht="12.75">
      <c r="A34" s="67" t="s">
        <v>74</v>
      </c>
      <c r="B34" s="4">
        <v>0.588</v>
      </c>
      <c r="C34" s="4">
        <v>-0.784</v>
      </c>
      <c r="D34" s="4">
        <v>0.196</v>
      </c>
      <c r="E34" s="4">
        <v>1.176</v>
      </c>
      <c r="F34" s="4">
        <v>-0.196</v>
      </c>
      <c r="G34" s="4">
        <v>0.784</v>
      </c>
      <c r="H34" s="4">
        <v>-0.588</v>
      </c>
      <c r="I34" s="4">
        <v>0.392</v>
      </c>
      <c r="J34" s="4">
        <v>-0.98</v>
      </c>
      <c r="K34" s="4">
        <v>0</v>
      </c>
      <c r="L34" s="4">
        <v>0.98</v>
      </c>
      <c r="M34" s="4">
        <v>-0.392</v>
      </c>
    </row>
    <row r="35" spans="1:13" ht="12.75">
      <c r="A35" s="67" t="s">
        <v>75</v>
      </c>
      <c r="B35" s="4">
        <v>11.73</v>
      </c>
      <c r="C35" s="4">
        <v>-15.64</v>
      </c>
      <c r="D35" s="4">
        <v>3.91</v>
      </c>
      <c r="E35" s="4">
        <v>23.46</v>
      </c>
      <c r="F35" s="4">
        <v>-3.91</v>
      </c>
      <c r="G35" s="4">
        <v>15.64</v>
      </c>
      <c r="H35" s="4">
        <v>-11.73</v>
      </c>
      <c r="I35" s="4">
        <v>7.82</v>
      </c>
      <c r="J35" s="4">
        <v>-19.55</v>
      </c>
      <c r="K35" s="4">
        <v>0</v>
      </c>
      <c r="L35" s="4">
        <v>19.55</v>
      </c>
      <c r="M35" s="4">
        <v>-7.82</v>
      </c>
    </row>
    <row r="36" spans="1:13" ht="12.75">
      <c r="A36" s="67" t="s">
        <v>76</v>
      </c>
      <c r="B36" s="4">
        <v>9.775</v>
      </c>
      <c r="C36" s="4">
        <v>0</v>
      </c>
      <c r="D36" s="4">
        <v>-1.955</v>
      </c>
      <c r="E36" s="4">
        <v>3.91</v>
      </c>
      <c r="F36" s="4">
        <v>1.955</v>
      </c>
      <c r="G36" s="4">
        <v>7.82</v>
      </c>
      <c r="H36" s="4">
        <v>-1.955</v>
      </c>
      <c r="I36" s="4">
        <v>3.91</v>
      </c>
      <c r="J36" s="4">
        <v>1.955</v>
      </c>
      <c r="K36" s="4">
        <v>0</v>
      </c>
      <c r="L36" s="4">
        <v>5.865</v>
      </c>
      <c r="M36" s="4">
        <v>3.91</v>
      </c>
    </row>
    <row r="37" spans="1:13" ht="12.75">
      <c r="A37" s="67" t="s">
        <v>77</v>
      </c>
      <c r="B37" s="4">
        <v>5.865</v>
      </c>
      <c r="C37" s="4">
        <v>1.955</v>
      </c>
      <c r="D37" s="4">
        <v>-1.955</v>
      </c>
      <c r="E37" s="4">
        <v>0</v>
      </c>
      <c r="F37" s="4">
        <v>1.955</v>
      </c>
      <c r="G37" s="4">
        <v>3.91</v>
      </c>
      <c r="H37" s="4">
        <v>0</v>
      </c>
      <c r="I37" s="4">
        <v>1.955</v>
      </c>
      <c r="J37" s="4">
        <v>3.91</v>
      </c>
      <c r="K37" s="4">
        <v>0</v>
      </c>
      <c r="L37" s="4">
        <v>1.955</v>
      </c>
      <c r="M37" s="4">
        <v>-1.955</v>
      </c>
    </row>
    <row r="38" spans="1:13" ht="12.75">
      <c r="A38" s="67" t="s">
        <v>78</v>
      </c>
      <c r="B38" s="4">
        <v>8.211</v>
      </c>
      <c r="C38" s="4">
        <v>-1.564</v>
      </c>
      <c r="D38" s="4">
        <v>2.737</v>
      </c>
      <c r="E38" s="4">
        <v>2.346</v>
      </c>
      <c r="F38" s="4">
        <v>-2.737</v>
      </c>
      <c r="G38" s="4">
        <v>6.256</v>
      </c>
      <c r="H38" s="4">
        <v>-3.519</v>
      </c>
      <c r="I38" s="4">
        <v>5.474</v>
      </c>
      <c r="J38" s="4">
        <v>0.391</v>
      </c>
      <c r="K38" s="4">
        <v>0</v>
      </c>
      <c r="L38" s="4">
        <v>4.301</v>
      </c>
      <c r="M38" s="4">
        <v>-5.474</v>
      </c>
    </row>
    <row r="39" spans="1:13" ht="12.75">
      <c r="A39" s="67" t="s">
        <v>79</v>
      </c>
      <c r="B39" s="4">
        <v>5.865</v>
      </c>
      <c r="C39" s="4">
        <v>-3.91</v>
      </c>
      <c r="D39" s="4">
        <v>1.955</v>
      </c>
      <c r="E39" s="4">
        <v>0</v>
      </c>
      <c r="F39" s="4">
        <v>-1.955</v>
      </c>
      <c r="G39" s="4">
        <v>3.91</v>
      </c>
      <c r="H39" s="4">
        <v>-5.865</v>
      </c>
      <c r="I39" s="4">
        <v>3.91</v>
      </c>
      <c r="J39" s="4">
        <v>-1.955</v>
      </c>
      <c r="K39" s="4">
        <v>0</v>
      </c>
      <c r="L39" s="4">
        <v>1.955</v>
      </c>
      <c r="M39" s="4">
        <v>-3.91</v>
      </c>
    </row>
    <row r="40" spans="1:13" ht="12.75">
      <c r="A40" s="67" t="s">
        <v>80</v>
      </c>
      <c r="B40" s="4">
        <v>5.865</v>
      </c>
      <c r="C40" s="4">
        <v>-3.91</v>
      </c>
      <c r="D40" s="4">
        <v>1.955</v>
      </c>
      <c r="E40" s="4">
        <v>7.82</v>
      </c>
      <c r="F40" s="4">
        <v>-1.955</v>
      </c>
      <c r="G40" s="4">
        <v>7.82</v>
      </c>
      <c r="H40" s="4">
        <v>-3.91</v>
      </c>
      <c r="I40" s="4">
        <v>3.91</v>
      </c>
      <c r="J40" s="4">
        <v>-3.91</v>
      </c>
      <c r="K40" s="4">
        <v>0</v>
      </c>
      <c r="L40" s="4">
        <v>7.82</v>
      </c>
      <c r="M40" s="4">
        <v>-3.91</v>
      </c>
    </row>
    <row r="41" spans="1:13" ht="12.75">
      <c r="A41" s="67" t="s">
        <v>81</v>
      </c>
      <c r="B41" s="4">
        <v>15.641</v>
      </c>
      <c r="C41" s="4">
        <v>-13.686</v>
      </c>
      <c r="D41" s="4">
        <v>8.798</v>
      </c>
      <c r="E41" s="4">
        <v>31.282</v>
      </c>
      <c r="F41" s="4">
        <v>1.955</v>
      </c>
      <c r="G41" s="4">
        <v>13.686</v>
      </c>
      <c r="H41" s="4">
        <v>-4.888</v>
      </c>
      <c r="I41" s="4">
        <v>17.596</v>
      </c>
      <c r="J41" s="4">
        <v>-11.731</v>
      </c>
      <c r="K41" s="4">
        <v>0</v>
      </c>
      <c r="L41" s="4">
        <v>22.484</v>
      </c>
      <c r="M41" s="4">
        <v>3.91</v>
      </c>
    </row>
    <row r="42" spans="1:13" ht="12.75">
      <c r="A42" s="67" t="s">
        <v>82</v>
      </c>
      <c r="B42" s="4">
        <v>10.264</v>
      </c>
      <c r="C42" s="4">
        <v>-3.91</v>
      </c>
      <c r="D42" s="4">
        <v>3.421</v>
      </c>
      <c r="E42" s="4">
        <v>4.399</v>
      </c>
      <c r="F42" s="4">
        <v>-3.422</v>
      </c>
      <c r="G42" s="4">
        <v>8.309</v>
      </c>
      <c r="H42" s="4">
        <v>-10.265</v>
      </c>
      <c r="I42" s="4">
        <v>6.842</v>
      </c>
      <c r="J42" s="4">
        <v>2.444</v>
      </c>
      <c r="K42" s="4">
        <v>0</v>
      </c>
      <c r="L42" s="4">
        <v>6.354</v>
      </c>
      <c r="M42" s="4">
        <v>-6.844</v>
      </c>
    </row>
    <row r="43" spans="1:13" ht="12.75">
      <c r="A43" s="67" t="s">
        <v>83</v>
      </c>
      <c r="B43" s="4">
        <v>7.038</v>
      </c>
      <c r="C43" s="4">
        <v>1.173</v>
      </c>
      <c r="D43" s="4">
        <v>2.346</v>
      </c>
      <c r="E43" s="4">
        <v>3.519</v>
      </c>
      <c r="F43" s="4">
        <v>-2.346</v>
      </c>
      <c r="G43" s="4">
        <v>5.865</v>
      </c>
      <c r="H43" s="4">
        <v>0</v>
      </c>
      <c r="I43" s="4">
        <v>4.692</v>
      </c>
      <c r="J43" s="4">
        <v>2.346</v>
      </c>
      <c r="K43" s="4">
        <v>0</v>
      </c>
      <c r="L43" s="4">
        <v>4.692</v>
      </c>
      <c r="M43" s="4">
        <v>-1.173</v>
      </c>
    </row>
    <row r="44" spans="1:13" ht="12.75">
      <c r="A44" s="67" t="s">
        <v>84</v>
      </c>
      <c r="B44" s="4">
        <v>15.631</v>
      </c>
      <c r="C44" s="4">
        <v>-13.696</v>
      </c>
      <c r="D44" s="4">
        <v>19.541</v>
      </c>
      <c r="E44" s="4">
        <v>31.272</v>
      </c>
      <c r="F44" s="4">
        <v>1.945</v>
      </c>
      <c r="G44" s="4">
        <v>13.676</v>
      </c>
      <c r="H44" s="4">
        <v>5.855</v>
      </c>
      <c r="I44" s="4">
        <v>17.586</v>
      </c>
      <c r="J44" s="4">
        <v>-11.741</v>
      </c>
      <c r="K44" s="4">
        <v>0</v>
      </c>
      <c r="L44" s="4">
        <v>11.721</v>
      </c>
      <c r="M44" s="4">
        <v>3.9</v>
      </c>
    </row>
    <row r="45" spans="1:13" ht="12.75">
      <c r="A45" s="67" t="s">
        <v>85</v>
      </c>
      <c r="B45" s="4">
        <v>3.91</v>
      </c>
      <c r="C45" s="4">
        <v>-5.865</v>
      </c>
      <c r="D45" s="4">
        <v>0</v>
      </c>
      <c r="E45" s="4">
        <v>1.955</v>
      </c>
      <c r="F45" s="4">
        <v>-1.955</v>
      </c>
      <c r="G45" s="4">
        <v>3.91</v>
      </c>
      <c r="H45" s="4">
        <v>-5.865</v>
      </c>
      <c r="I45" s="4">
        <v>1.955</v>
      </c>
      <c r="J45" s="4">
        <v>-5.865</v>
      </c>
      <c r="K45" s="4">
        <v>0</v>
      </c>
      <c r="L45" s="4">
        <v>3.91</v>
      </c>
      <c r="M45" s="4">
        <v>-3.91</v>
      </c>
    </row>
    <row r="46" spans="1:13" ht="12.75">
      <c r="A46" s="67" t="s">
        <v>86</v>
      </c>
      <c r="B46" s="4">
        <v>7.82</v>
      </c>
      <c r="C46" s="4">
        <v>-0.978</v>
      </c>
      <c r="D46" s="4">
        <v>2.933</v>
      </c>
      <c r="E46" s="4">
        <v>14.662</v>
      </c>
      <c r="F46" s="4">
        <v>-4.8870000000000005</v>
      </c>
      <c r="G46" s="4">
        <v>8.798</v>
      </c>
      <c r="H46" s="4">
        <v>-2.933</v>
      </c>
      <c r="I46" s="4">
        <v>5.865</v>
      </c>
      <c r="J46" s="4">
        <v>-10.752</v>
      </c>
      <c r="K46" s="4">
        <v>0</v>
      </c>
      <c r="L46" s="4">
        <v>12.708</v>
      </c>
      <c r="M46" s="4">
        <v>-4.8870000000000005</v>
      </c>
    </row>
    <row r="47" spans="1:13" ht="12.75">
      <c r="A47" s="67" t="s">
        <v>87</v>
      </c>
      <c r="B47" s="4">
        <v>7.038</v>
      </c>
      <c r="C47" s="4">
        <v>-5.083</v>
      </c>
      <c r="D47" s="4">
        <v>2.346</v>
      </c>
      <c r="E47" s="4">
        <v>3.128</v>
      </c>
      <c r="F47" s="4">
        <v>-2.346</v>
      </c>
      <c r="G47" s="4">
        <v>9.384</v>
      </c>
      <c r="H47" s="4">
        <v>-7.038</v>
      </c>
      <c r="I47" s="4">
        <v>4.692</v>
      </c>
      <c r="J47" s="4">
        <v>-3.128</v>
      </c>
      <c r="K47" s="4">
        <v>0</v>
      </c>
      <c r="L47" s="4">
        <v>7.429</v>
      </c>
      <c r="M47" s="4">
        <v>-4.692</v>
      </c>
    </row>
    <row r="48" spans="1:13" ht="12.75">
      <c r="A48" s="67" t="s">
        <v>88</v>
      </c>
      <c r="B48" s="4">
        <v>3.91</v>
      </c>
      <c r="C48" s="4">
        <v>-10.752</v>
      </c>
      <c r="D48" s="4">
        <v>2.933</v>
      </c>
      <c r="E48" s="4">
        <v>9.775</v>
      </c>
      <c r="F48" s="4">
        <v>-8.797</v>
      </c>
      <c r="G48" s="4">
        <v>4.888</v>
      </c>
      <c r="H48" s="4">
        <v>-12.707</v>
      </c>
      <c r="I48" s="4">
        <v>5.865</v>
      </c>
      <c r="J48" s="4">
        <v>-14.662</v>
      </c>
      <c r="K48" s="4">
        <v>0</v>
      </c>
      <c r="L48" s="4">
        <v>-1.955</v>
      </c>
      <c r="M48" s="4">
        <v>-9.775</v>
      </c>
    </row>
    <row r="49" spans="1:13" ht="12.75">
      <c r="A49" s="67" t="s">
        <v>89</v>
      </c>
      <c r="B49" s="4">
        <v>8.798</v>
      </c>
      <c r="C49" s="4">
        <v>-10.752</v>
      </c>
      <c r="D49" s="4">
        <v>3.911</v>
      </c>
      <c r="E49" s="4">
        <v>14.663</v>
      </c>
      <c r="F49" s="4">
        <v>-2.932</v>
      </c>
      <c r="G49" s="4">
        <v>10.753</v>
      </c>
      <c r="H49" s="4">
        <v>-8.797</v>
      </c>
      <c r="I49" s="4">
        <v>7.821</v>
      </c>
      <c r="J49" s="4">
        <v>-11.73</v>
      </c>
      <c r="K49" s="4">
        <v>0</v>
      </c>
      <c r="L49" s="4">
        <v>9.775</v>
      </c>
      <c r="M49" s="4">
        <v>-5.864</v>
      </c>
    </row>
    <row r="50" spans="1:13" ht="12.75">
      <c r="A50" s="67" t="s">
        <v>90</v>
      </c>
      <c r="B50" s="4">
        <v>0</v>
      </c>
      <c r="C50" s="4">
        <v>-1.955</v>
      </c>
      <c r="D50" s="4">
        <v>2.444</v>
      </c>
      <c r="E50" s="4">
        <v>-1.955</v>
      </c>
      <c r="F50" s="4">
        <v>-0.978</v>
      </c>
      <c r="G50" s="4">
        <v>3.421</v>
      </c>
      <c r="H50" s="4">
        <v>0.489</v>
      </c>
      <c r="I50" s="4">
        <v>-0.977</v>
      </c>
      <c r="J50" s="4">
        <v>-1.955</v>
      </c>
      <c r="K50" s="4">
        <v>0</v>
      </c>
      <c r="L50" s="4">
        <v>1.466</v>
      </c>
      <c r="M50" s="4">
        <v>-5.865</v>
      </c>
    </row>
    <row r="51" spans="1:13" ht="12.75">
      <c r="A51" s="67" t="s">
        <v>91</v>
      </c>
      <c r="B51" s="4">
        <v>6.399</v>
      </c>
      <c r="C51" s="4">
        <v>-8.532</v>
      </c>
      <c r="D51" s="4">
        <v>2.133</v>
      </c>
      <c r="E51" s="4">
        <v>12.798</v>
      </c>
      <c r="F51" s="4">
        <v>-2.133</v>
      </c>
      <c r="G51" s="4">
        <v>8.532</v>
      </c>
      <c r="H51" s="4">
        <v>-6.399</v>
      </c>
      <c r="I51" s="4">
        <v>4.266</v>
      </c>
      <c r="J51" s="4">
        <v>-10.665</v>
      </c>
      <c r="K51" s="4">
        <v>0</v>
      </c>
      <c r="L51" s="4">
        <v>10.665</v>
      </c>
      <c r="M51" s="4">
        <v>-4.266</v>
      </c>
    </row>
    <row r="52" spans="1:13" ht="12.75">
      <c r="A52" s="67" t="s">
        <v>92</v>
      </c>
      <c r="B52" s="4">
        <v>4.888</v>
      </c>
      <c r="C52" s="4">
        <v>0</v>
      </c>
      <c r="D52" s="4">
        <v>0.978</v>
      </c>
      <c r="E52" s="4">
        <v>6.354</v>
      </c>
      <c r="F52" s="4">
        <v>-0.977</v>
      </c>
      <c r="G52" s="4">
        <v>3.91</v>
      </c>
      <c r="H52" s="4">
        <v>-3.91</v>
      </c>
      <c r="I52" s="4">
        <v>2.933</v>
      </c>
      <c r="J52" s="4">
        <v>2.933</v>
      </c>
      <c r="K52" s="4">
        <v>0</v>
      </c>
      <c r="L52" s="4">
        <v>6.354</v>
      </c>
      <c r="M52" s="4">
        <v>-3.909</v>
      </c>
    </row>
    <row r="53" spans="1:13" ht="12.75">
      <c r="A53" s="67" t="s">
        <v>93</v>
      </c>
      <c r="B53" s="4">
        <v>-5.865</v>
      </c>
      <c r="C53" s="4">
        <v>-13.686</v>
      </c>
      <c r="D53" s="4">
        <v>-1.955</v>
      </c>
      <c r="E53" s="4">
        <v>-9.776</v>
      </c>
      <c r="F53" s="4">
        <v>1.955</v>
      </c>
      <c r="G53" s="4">
        <v>-7.82</v>
      </c>
      <c r="H53" s="4">
        <v>-15.641</v>
      </c>
      <c r="I53" s="4">
        <v>-3.91</v>
      </c>
      <c r="J53" s="4">
        <v>-11.731</v>
      </c>
      <c r="K53" s="4">
        <v>0</v>
      </c>
      <c r="L53" s="4">
        <v>-9.775</v>
      </c>
      <c r="M53" s="4">
        <v>3.91</v>
      </c>
    </row>
    <row r="54" spans="1:13" ht="12.75">
      <c r="A54" s="67" t="s">
        <v>94</v>
      </c>
      <c r="B54" s="4">
        <v>5.865</v>
      </c>
      <c r="C54" s="4">
        <v>-7.82</v>
      </c>
      <c r="D54" s="4">
        <v>3.91</v>
      </c>
      <c r="E54" s="4">
        <v>8.798</v>
      </c>
      <c r="F54" s="4">
        <v>-1.955</v>
      </c>
      <c r="G54" s="4">
        <v>3.91</v>
      </c>
      <c r="H54" s="4">
        <v>-3.91</v>
      </c>
      <c r="I54" s="4">
        <v>7.82</v>
      </c>
      <c r="J54" s="4">
        <v>-9.775</v>
      </c>
      <c r="K54" s="4">
        <v>0</v>
      </c>
      <c r="L54" s="4">
        <v>4.888</v>
      </c>
      <c r="M54" s="4">
        <v>-1.955</v>
      </c>
    </row>
    <row r="55" spans="1:13" ht="12.75">
      <c r="A55" s="67" t="s">
        <v>95</v>
      </c>
      <c r="B55" s="4">
        <v>6.135</v>
      </c>
      <c r="C55" s="4">
        <v>-4.18</v>
      </c>
      <c r="D55" s="4">
        <v>4.045</v>
      </c>
      <c r="E55" s="4">
        <v>6.27</v>
      </c>
      <c r="F55" s="4">
        <v>1.955</v>
      </c>
      <c r="G55" s="4">
        <v>4.18</v>
      </c>
      <c r="H55" s="4">
        <v>-0.135</v>
      </c>
      <c r="I55" s="4">
        <v>8.09</v>
      </c>
      <c r="J55" s="4">
        <v>-2.225</v>
      </c>
      <c r="K55" s="4">
        <v>0</v>
      </c>
      <c r="L55" s="4">
        <v>8.225</v>
      </c>
      <c r="M55" s="4">
        <v>3.91</v>
      </c>
    </row>
    <row r="56" spans="1:13" ht="12.75">
      <c r="A56" s="67" t="s">
        <v>96</v>
      </c>
      <c r="B56" s="4">
        <v>6.135</v>
      </c>
      <c r="C56" s="4">
        <v>-8.18</v>
      </c>
      <c r="D56" s="4">
        <v>4.045</v>
      </c>
      <c r="E56" s="4">
        <v>9.27</v>
      </c>
      <c r="F56" s="4">
        <v>-2.045</v>
      </c>
      <c r="G56" s="4">
        <v>4.18</v>
      </c>
      <c r="H56" s="4">
        <v>-4.135</v>
      </c>
      <c r="I56" s="4">
        <v>8.09</v>
      </c>
      <c r="J56" s="4">
        <v>-10.225</v>
      </c>
      <c r="K56" s="4">
        <v>0</v>
      </c>
      <c r="L56" s="4">
        <v>5.225</v>
      </c>
      <c r="M56" s="4">
        <v>-2.09</v>
      </c>
    </row>
    <row r="57" spans="1:13" ht="12.75">
      <c r="A57" s="67" t="s">
        <v>97</v>
      </c>
      <c r="B57" s="4">
        <v>4.888</v>
      </c>
      <c r="C57" s="4">
        <v>-2.932</v>
      </c>
      <c r="D57" s="4">
        <v>4.888</v>
      </c>
      <c r="E57" s="4">
        <v>0.978</v>
      </c>
      <c r="F57" s="4">
        <v>-4.8870000000000005</v>
      </c>
      <c r="G57" s="4">
        <v>4.888</v>
      </c>
      <c r="H57" s="4">
        <v>-4.8870000000000005</v>
      </c>
      <c r="I57" s="4">
        <v>4.888</v>
      </c>
      <c r="J57" s="4">
        <v>-0.977</v>
      </c>
      <c r="K57" s="4">
        <v>0</v>
      </c>
      <c r="L57" s="4">
        <v>2.933</v>
      </c>
      <c r="M57" s="4">
        <v>-4.8870000000000005</v>
      </c>
    </row>
    <row r="58" spans="1:13" ht="12.75">
      <c r="A58" s="67" t="s">
        <v>98</v>
      </c>
      <c r="B58" s="4">
        <v>9.124</v>
      </c>
      <c r="C58" s="4">
        <v>-0.651</v>
      </c>
      <c r="D58" s="4">
        <v>4.563</v>
      </c>
      <c r="E58" s="4">
        <v>3.259</v>
      </c>
      <c r="F58" s="4">
        <v>-4.563</v>
      </c>
      <c r="G58" s="4">
        <v>7.169</v>
      </c>
      <c r="H58" s="4">
        <v>-2.606</v>
      </c>
      <c r="I58" s="4">
        <v>9.126</v>
      </c>
      <c r="J58" s="4">
        <v>1.304</v>
      </c>
      <c r="K58" s="4">
        <v>0</v>
      </c>
      <c r="L58" s="4">
        <v>5.214</v>
      </c>
      <c r="M58" s="4">
        <v>-4.561</v>
      </c>
    </row>
    <row r="59" spans="1:13" ht="12.75">
      <c r="A59" s="67" t="s">
        <v>99</v>
      </c>
      <c r="B59" s="4">
        <v>9.774000000000001</v>
      </c>
      <c r="C59" s="4">
        <v>-0.001</v>
      </c>
      <c r="D59" s="4">
        <v>3.258</v>
      </c>
      <c r="E59" s="4">
        <v>3.909</v>
      </c>
      <c r="F59" s="4">
        <v>-3.258</v>
      </c>
      <c r="G59" s="4">
        <v>7.819</v>
      </c>
      <c r="H59" s="4">
        <v>-1.956</v>
      </c>
      <c r="I59" s="4">
        <v>6.516</v>
      </c>
      <c r="J59" s="4">
        <v>1.9540000000000002</v>
      </c>
      <c r="K59" s="4">
        <v>0</v>
      </c>
      <c r="L59" s="4">
        <v>5.864</v>
      </c>
      <c r="M59" s="4">
        <v>-1.303</v>
      </c>
    </row>
    <row r="60" spans="1:13" ht="12.75">
      <c r="A60" s="67" t="s">
        <v>100</v>
      </c>
      <c r="B60" s="4">
        <v>8.211</v>
      </c>
      <c r="C60" s="4">
        <v>-1.564</v>
      </c>
      <c r="D60" s="4">
        <v>2.737</v>
      </c>
      <c r="E60" s="4">
        <v>2.346</v>
      </c>
      <c r="F60" s="4">
        <v>-2.737</v>
      </c>
      <c r="G60" s="4">
        <v>6.256</v>
      </c>
      <c r="H60" s="4">
        <v>-3.519</v>
      </c>
      <c r="I60" s="4">
        <v>5.474</v>
      </c>
      <c r="J60" s="4">
        <v>0.391</v>
      </c>
      <c r="K60" s="4">
        <v>0</v>
      </c>
      <c r="L60" s="4">
        <v>4.301</v>
      </c>
      <c r="M60" s="4">
        <v>-0.782</v>
      </c>
    </row>
    <row r="61" spans="1:13" ht="12.75">
      <c r="A61" s="67" t="s">
        <v>101</v>
      </c>
      <c r="B61" s="4">
        <v>7.491</v>
      </c>
      <c r="C61" s="4">
        <v>-1.953</v>
      </c>
      <c r="D61" s="4">
        <v>3.741</v>
      </c>
      <c r="E61" s="4">
        <v>1.8519999999999999</v>
      </c>
      <c r="F61" s="4">
        <v>-4.878</v>
      </c>
      <c r="G61" s="4">
        <v>5.651</v>
      </c>
      <c r="H61" s="4">
        <v>-3.815</v>
      </c>
      <c r="I61" s="4">
        <v>7.5120000000000005</v>
      </c>
      <c r="J61" s="4">
        <v>-0.02</v>
      </c>
      <c r="K61" s="4">
        <v>0</v>
      </c>
      <c r="L61" s="4">
        <v>3.77</v>
      </c>
      <c r="M61" s="4">
        <v>-5.7</v>
      </c>
    </row>
    <row r="62" spans="1:13" ht="12.75">
      <c r="A62" s="67" t="s">
        <v>102</v>
      </c>
      <c r="B62" s="4">
        <v>2.933</v>
      </c>
      <c r="C62" s="4">
        <v>-0.977</v>
      </c>
      <c r="D62" s="4">
        <v>0.978</v>
      </c>
      <c r="E62" s="4">
        <v>0</v>
      </c>
      <c r="F62" s="4">
        <v>-0.977</v>
      </c>
      <c r="G62" s="4">
        <v>3.911</v>
      </c>
      <c r="H62" s="4">
        <v>-2.932</v>
      </c>
      <c r="I62" s="4">
        <v>1.956</v>
      </c>
      <c r="J62" s="4">
        <v>0.978</v>
      </c>
      <c r="K62" s="4">
        <v>0</v>
      </c>
      <c r="L62" s="4">
        <v>1.956</v>
      </c>
      <c r="M62" s="4">
        <v>-1.955</v>
      </c>
    </row>
    <row r="63" spans="1:13" ht="12.75">
      <c r="A63" s="67" t="s">
        <v>103</v>
      </c>
      <c r="B63" s="4">
        <v>5.865</v>
      </c>
      <c r="C63" s="4">
        <v>0</v>
      </c>
      <c r="D63" s="4">
        <v>1.955</v>
      </c>
      <c r="E63" s="4">
        <v>3.91</v>
      </c>
      <c r="F63" s="4">
        <v>-1.955</v>
      </c>
      <c r="G63" s="4">
        <v>7.82</v>
      </c>
      <c r="H63" s="4">
        <v>-1.955</v>
      </c>
      <c r="I63" s="4">
        <v>3.91</v>
      </c>
      <c r="J63" s="4">
        <v>1.955</v>
      </c>
      <c r="K63" s="4">
        <v>0</v>
      </c>
      <c r="L63" s="4">
        <v>5.865</v>
      </c>
      <c r="M63" s="4">
        <v>0</v>
      </c>
    </row>
    <row r="64" spans="1:13" ht="12.75">
      <c r="A64" s="67" t="s">
        <v>104</v>
      </c>
      <c r="B64" s="4">
        <v>10.456</v>
      </c>
      <c r="C64" s="4">
        <v>0.681</v>
      </c>
      <c r="D64" s="4">
        <v>-1.955</v>
      </c>
      <c r="E64" s="4">
        <v>4.591</v>
      </c>
      <c r="F64" s="4">
        <v>1.955</v>
      </c>
      <c r="G64" s="4">
        <v>8.501</v>
      </c>
      <c r="H64" s="4">
        <v>-1.274</v>
      </c>
      <c r="I64" s="4">
        <v>3.229</v>
      </c>
      <c r="J64" s="4">
        <v>2.636</v>
      </c>
      <c r="K64" s="4">
        <v>0</v>
      </c>
      <c r="L64" s="4">
        <v>6.546</v>
      </c>
      <c r="M64" s="4">
        <v>3.91</v>
      </c>
    </row>
    <row r="65" spans="1:13" ht="12.75">
      <c r="A65" s="67" t="s">
        <v>105</v>
      </c>
      <c r="B65" s="4">
        <v>5.865</v>
      </c>
      <c r="C65" s="4">
        <v>1.955</v>
      </c>
      <c r="D65" s="4">
        <v>-1.955</v>
      </c>
      <c r="E65" s="4">
        <v>0</v>
      </c>
      <c r="F65" s="4">
        <v>1.955</v>
      </c>
      <c r="G65" s="4">
        <v>3.91</v>
      </c>
      <c r="H65" s="4">
        <v>0</v>
      </c>
      <c r="I65" s="4">
        <v>1.955</v>
      </c>
      <c r="J65" s="4">
        <v>3.91</v>
      </c>
      <c r="K65" s="4">
        <v>0</v>
      </c>
      <c r="L65" s="4">
        <v>1.955</v>
      </c>
      <c r="M65" s="4">
        <v>-1.955</v>
      </c>
    </row>
    <row r="66" spans="1:13" ht="12.75">
      <c r="A66" s="67" t="s">
        <v>106</v>
      </c>
      <c r="B66" s="4">
        <v>-1.955</v>
      </c>
      <c r="C66" s="4">
        <v>-1.955</v>
      </c>
      <c r="D66" s="4">
        <v>-1.955</v>
      </c>
      <c r="E66" s="4">
        <v>-7.82</v>
      </c>
      <c r="F66" s="4">
        <v>-1.955</v>
      </c>
      <c r="G66" s="4">
        <v>-3.91</v>
      </c>
      <c r="H66" s="4">
        <v>-3.91</v>
      </c>
      <c r="I66" s="4">
        <v>0</v>
      </c>
      <c r="J66" s="4">
        <v>0</v>
      </c>
      <c r="K66" s="4">
        <v>0</v>
      </c>
      <c r="L66" s="4">
        <v>-5.865</v>
      </c>
      <c r="M66" s="4">
        <v>0</v>
      </c>
    </row>
    <row r="67" spans="1:13" ht="12.75">
      <c r="A67" s="67" t="s">
        <v>107</v>
      </c>
      <c r="B67" s="4">
        <v>5.865</v>
      </c>
      <c r="C67" s="4">
        <v>-3.91</v>
      </c>
      <c r="D67" s="4">
        <v>3.91</v>
      </c>
      <c r="E67" s="4">
        <v>14.663</v>
      </c>
      <c r="F67" s="4">
        <v>-3.91</v>
      </c>
      <c r="G67" s="4">
        <v>9.775</v>
      </c>
      <c r="H67" s="4">
        <v>-5.865</v>
      </c>
      <c r="I67" s="4">
        <v>4.888</v>
      </c>
      <c r="J67" s="4">
        <v>0</v>
      </c>
      <c r="K67" s="4">
        <v>0</v>
      </c>
      <c r="L67" s="4">
        <v>13.685</v>
      </c>
      <c r="M67" s="4">
        <v>-4.888</v>
      </c>
    </row>
    <row r="68" spans="1:13" ht="12.75">
      <c r="A68" s="67" t="s">
        <v>108</v>
      </c>
      <c r="B68" s="4">
        <v>5.865</v>
      </c>
      <c r="C68" s="4">
        <v>0</v>
      </c>
      <c r="D68" s="4">
        <v>0.978</v>
      </c>
      <c r="E68" s="4">
        <v>14.663</v>
      </c>
      <c r="F68" s="4">
        <v>0</v>
      </c>
      <c r="G68" s="4">
        <v>9.775</v>
      </c>
      <c r="H68" s="4">
        <v>-1.955</v>
      </c>
      <c r="I68" s="4">
        <v>4.888</v>
      </c>
      <c r="J68" s="4">
        <v>1.955</v>
      </c>
      <c r="K68" s="4">
        <v>0</v>
      </c>
      <c r="L68" s="4">
        <v>10.753</v>
      </c>
      <c r="M68" s="4">
        <v>1.955</v>
      </c>
    </row>
    <row r="69" spans="1:13" ht="12.75">
      <c r="A69" s="67" t="s">
        <v>109</v>
      </c>
      <c r="B69" s="4">
        <v>5.865</v>
      </c>
      <c r="C69" s="4">
        <v>-0.978</v>
      </c>
      <c r="D69" s="4">
        <v>3.91</v>
      </c>
      <c r="E69" s="4">
        <v>11.73</v>
      </c>
      <c r="F69" s="4">
        <v>-3.91</v>
      </c>
      <c r="G69" s="4">
        <v>9.775</v>
      </c>
      <c r="H69" s="4">
        <v>-2.933</v>
      </c>
      <c r="I69" s="4">
        <v>4.888</v>
      </c>
      <c r="J69" s="4">
        <v>2.932</v>
      </c>
      <c r="K69" s="4">
        <v>0</v>
      </c>
      <c r="L69" s="4">
        <v>10.753</v>
      </c>
      <c r="M69" s="4">
        <v>-4.888</v>
      </c>
    </row>
    <row r="70" spans="1:13" ht="12.75">
      <c r="A70" s="67" t="s">
        <v>110</v>
      </c>
      <c r="B70" s="4">
        <v>2.933</v>
      </c>
      <c r="C70" s="4">
        <v>-1.955</v>
      </c>
      <c r="D70" s="4">
        <v>5.866</v>
      </c>
      <c r="E70" s="4">
        <v>0</v>
      </c>
      <c r="F70" s="4">
        <v>-5.865</v>
      </c>
      <c r="G70" s="4">
        <v>1.955</v>
      </c>
      <c r="H70" s="4">
        <v>-3.422</v>
      </c>
      <c r="I70" s="4">
        <v>4.399</v>
      </c>
      <c r="J70" s="4">
        <v>-0.977</v>
      </c>
      <c r="K70" s="4">
        <v>0</v>
      </c>
      <c r="L70" s="4">
        <v>0.978</v>
      </c>
      <c r="M70" s="4">
        <v>-4.8870000000000005</v>
      </c>
    </row>
    <row r="71" spans="1:13" ht="12.75">
      <c r="A71" s="67" t="s">
        <v>111</v>
      </c>
      <c r="B71" s="4">
        <v>15.641</v>
      </c>
      <c r="C71" s="4">
        <v>4.442</v>
      </c>
      <c r="D71" s="4">
        <v>-1.955</v>
      </c>
      <c r="E71" s="4">
        <v>-3.001</v>
      </c>
      <c r="F71" s="4">
        <v>1.955</v>
      </c>
      <c r="G71" s="4">
        <v>13.686</v>
      </c>
      <c r="H71" s="4">
        <v>12.641</v>
      </c>
      <c r="I71" s="4">
        <v>17.596</v>
      </c>
      <c r="J71" s="4">
        <v>6.397</v>
      </c>
      <c r="K71" s="4">
        <v>0</v>
      </c>
      <c r="L71" s="4">
        <v>-1.046</v>
      </c>
      <c r="M71" s="4">
        <v>3.91</v>
      </c>
    </row>
    <row r="72" spans="1:13" ht="12.75">
      <c r="A72" s="67" t="s">
        <v>112</v>
      </c>
      <c r="B72" s="4">
        <v>-0.169</v>
      </c>
      <c r="C72" s="4">
        <v>0.109</v>
      </c>
      <c r="D72" s="4">
        <v>0.20800000000000002</v>
      </c>
      <c r="E72" s="4">
        <v>0.128</v>
      </c>
      <c r="F72" s="4">
        <v>0.11800000000000001</v>
      </c>
      <c r="G72" s="4">
        <v>-0.14</v>
      </c>
      <c r="H72" s="4">
        <v>0.026000000000000002</v>
      </c>
      <c r="I72" s="4">
        <v>0.02</v>
      </c>
      <c r="J72" s="4">
        <v>-0.019</v>
      </c>
      <c r="K72" s="4">
        <v>0</v>
      </c>
      <c r="L72" s="4">
        <v>-0.051000000000000004</v>
      </c>
      <c r="M72" s="4">
        <v>-0.117</v>
      </c>
    </row>
    <row r="73" spans="1:13" ht="12.75">
      <c r="A73" s="67" t="s">
        <v>113</v>
      </c>
      <c r="B73" s="4">
        <v>-5.865</v>
      </c>
      <c r="C73" s="4">
        <v>-3.91</v>
      </c>
      <c r="D73" s="4">
        <v>-1.955</v>
      </c>
      <c r="E73" s="4">
        <v>0</v>
      </c>
      <c r="F73" s="4">
        <v>1.955</v>
      </c>
      <c r="G73" s="4">
        <v>-7.82</v>
      </c>
      <c r="H73" s="4">
        <v>-5.865</v>
      </c>
      <c r="I73" s="4">
        <v>-3.91</v>
      </c>
      <c r="J73" s="4">
        <v>-1.955</v>
      </c>
      <c r="K73" s="4">
        <v>0</v>
      </c>
      <c r="L73" s="4">
        <v>-9.775</v>
      </c>
      <c r="M73" s="4">
        <v>3.91</v>
      </c>
    </row>
    <row r="74" spans="1:13" ht="12.75">
      <c r="A74" s="67" t="s">
        <v>114</v>
      </c>
      <c r="B74" s="4">
        <v>7.82</v>
      </c>
      <c r="C74" s="4">
        <v>-1.955</v>
      </c>
      <c r="D74" s="4">
        <v>3.91</v>
      </c>
      <c r="E74" s="4">
        <v>1.955</v>
      </c>
      <c r="F74" s="4">
        <v>-4.8870000000000005</v>
      </c>
      <c r="G74" s="4">
        <v>5.865</v>
      </c>
      <c r="H74" s="4">
        <v>-3.91</v>
      </c>
      <c r="I74" s="4">
        <v>7.82</v>
      </c>
      <c r="J74" s="4">
        <v>0</v>
      </c>
      <c r="K74" s="4">
        <v>0</v>
      </c>
      <c r="L74" s="4">
        <v>3.91</v>
      </c>
      <c r="M74" s="4">
        <v>-5.865</v>
      </c>
    </row>
    <row r="75" spans="1:13" ht="12.75">
      <c r="A75" s="67" t="s">
        <v>115</v>
      </c>
      <c r="B75" s="4">
        <v>7.82</v>
      </c>
      <c r="C75" s="4">
        <v>-1.955</v>
      </c>
      <c r="D75" s="4">
        <v>3.91</v>
      </c>
      <c r="E75" s="4">
        <v>1.955</v>
      </c>
      <c r="F75" s="4">
        <v>-3.91</v>
      </c>
      <c r="G75" s="4">
        <v>5.865</v>
      </c>
      <c r="H75" s="4">
        <v>-3.91</v>
      </c>
      <c r="I75" s="4">
        <v>7.82</v>
      </c>
      <c r="J75" s="4">
        <v>0</v>
      </c>
      <c r="K75" s="4">
        <v>0</v>
      </c>
      <c r="L75" s="4">
        <v>3.91</v>
      </c>
      <c r="M75" s="4">
        <v>-5.865</v>
      </c>
    </row>
    <row r="76" spans="1:13" ht="12.75">
      <c r="A76" s="67" t="s">
        <v>14</v>
      </c>
      <c r="B76" s="4">
        <v>8.211</v>
      </c>
      <c r="C76" s="4">
        <v>-1.564</v>
      </c>
      <c r="D76" s="4">
        <v>2.737</v>
      </c>
      <c r="E76" s="4">
        <v>2.346</v>
      </c>
      <c r="F76" s="4">
        <v>-2.737</v>
      </c>
      <c r="G76" s="4">
        <v>6.256</v>
      </c>
      <c r="H76" s="4">
        <v>-3.519</v>
      </c>
      <c r="I76" s="4">
        <v>5.474</v>
      </c>
      <c r="J76" s="4">
        <v>0.391</v>
      </c>
      <c r="K76" s="4">
        <v>0</v>
      </c>
      <c r="L76" s="4">
        <v>4.301</v>
      </c>
      <c r="M76" s="4">
        <v>-0.782</v>
      </c>
    </row>
    <row r="77" spans="1:13" ht="12.75">
      <c r="A77" s="67" t="s">
        <v>116</v>
      </c>
      <c r="B77" s="4">
        <v>15.64</v>
      </c>
      <c r="C77" s="4">
        <v>-13.685</v>
      </c>
      <c r="D77" s="4">
        <v>19.55</v>
      </c>
      <c r="E77" s="4">
        <v>-9.775</v>
      </c>
      <c r="F77" s="4">
        <v>1.955</v>
      </c>
      <c r="G77" s="4">
        <v>13.685</v>
      </c>
      <c r="H77" s="4">
        <v>5.865</v>
      </c>
      <c r="I77" s="4">
        <v>17.595</v>
      </c>
      <c r="J77" s="4">
        <v>-11.73</v>
      </c>
      <c r="K77" s="4">
        <v>0</v>
      </c>
      <c r="L77" s="4">
        <v>-7.82</v>
      </c>
      <c r="M77" s="4">
        <v>3.91</v>
      </c>
    </row>
    <row r="78" spans="1:13" ht="12.75">
      <c r="A78" s="67" t="s">
        <v>117</v>
      </c>
      <c r="B78" s="4">
        <v>15.64</v>
      </c>
      <c r="C78" s="4">
        <v>5.865</v>
      </c>
      <c r="D78" s="4">
        <v>19.55</v>
      </c>
      <c r="E78" s="4">
        <v>9.775</v>
      </c>
      <c r="F78" s="4">
        <v>1.955</v>
      </c>
      <c r="G78" s="4">
        <v>13.685</v>
      </c>
      <c r="H78" s="4">
        <v>5.865</v>
      </c>
      <c r="I78" s="4">
        <v>17.595</v>
      </c>
      <c r="J78" s="4">
        <v>7.82</v>
      </c>
      <c r="K78" s="4">
        <v>0</v>
      </c>
      <c r="L78" s="4">
        <v>11.73</v>
      </c>
      <c r="M78" s="4">
        <v>3.91</v>
      </c>
    </row>
    <row r="79" spans="1:13" ht="12.75">
      <c r="A79" s="67" t="s">
        <v>118</v>
      </c>
      <c r="B79" s="4">
        <v>4.888</v>
      </c>
      <c r="C79" s="4">
        <v>-4.8870000000000005</v>
      </c>
      <c r="D79" s="4">
        <v>8.798</v>
      </c>
      <c r="E79" s="4">
        <v>-0.977</v>
      </c>
      <c r="F79" s="4">
        <v>-8.798</v>
      </c>
      <c r="G79" s="4">
        <v>2.933</v>
      </c>
      <c r="H79" s="4">
        <v>-4.888</v>
      </c>
      <c r="I79" s="4">
        <v>6.843</v>
      </c>
      <c r="J79" s="4">
        <v>-2.932</v>
      </c>
      <c r="K79" s="4">
        <v>0</v>
      </c>
      <c r="L79" s="4">
        <v>0.978</v>
      </c>
      <c r="M79" s="4">
        <v>-6.843</v>
      </c>
    </row>
    <row r="80" spans="1:13" ht="12.75">
      <c r="A80" s="67" t="s">
        <v>119</v>
      </c>
      <c r="B80" s="4">
        <v>5.865</v>
      </c>
      <c r="C80" s="4">
        <v>-3.91</v>
      </c>
      <c r="D80" s="4">
        <v>9.775</v>
      </c>
      <c r="E80" s="4">
        <v>0</v>
      </c>
      <c r="F80" s="4">
        <v>-9.775</v>
      </c>
      <c r="G80" s="4">
        <v>3.91</v>
      </c>
      <c r="H80" s="4">
        <v>-5.865</v>
      </c>
      <c r="I80" s="4">
        <v>7.82</v>
      </c>
      <c r="J80" s="4">
        <v>-1.955</v>
      </c>
      <c r="K80" s="4">
        <v>0</v>
      </c>
      <c r="L80" s="4">
        <v>1.955</v>
      </c>
      <c r="M80" s="4">
        <v>-7.82</v>
      </c>
    </row>
    <row r="81" spans="1:13" ht="12.75">
      <c r="A81" s="67" t="s">
        <v>120</v>
      </c>
      <c r="B81" s="4">
        <v>10.264</v>
      </c>
      <c r="C81" s="4">
        <v>0.489</v>
      </c>
      <c r="D81" s="4">
        <v>3.421</v>
      </c>
      <c r="E81" s="4">
        <v>4.399</v>
      </c>
      <c r="F81" s="4">
        <v>-3.422</v>
      </c>
      <c r="G81" s="4">
        <v>8.309</v>
      </c>
      <c r="H81" s="4">
        <v>0.488</v>
      </c>
      <c r="I81" s="4">
        <v>6.842</v>
      </c>
      <c r="J81" s="4">
        <v>2.444</v>
      </c>
      <c r="K81" s="4">
        <v>0</v>
      </c>
      <c r="L81" s="4">
        <v>6.354</v>
      </c>
      <c r="M81" s="4">
        <v>-1.467</v>
      </c>
    </row>
    <row r="82" spans="1:13" ht="12.75">
      <c r="A82" s="67" t="s">
        <v>121</v>
      </c>
      <c r="B82" s="4">
        <v>4.19</v>
      </c>
      <c r="C82" s="4">
        <v>-2.234</v>
      </c>
      <c r="D82" s="4">
        <v>1.397</v>
      </c>
      <c r="E82" s="4">
        <v>1.6760000000000002</v>
      </c>
      <c r="F82" s="4">
        <v>-1.396</v>
      </c>
      <c r="G82" s="4">
        <v>5.586</v>
      </c>
      <c r="H82" s="4">
        <v>-4.189</v>
      </c>
      <c r="I82" s="4">
        <v>2.793</v>
      </c>
      <c r="J82" s="4">
        <v>-0.279</v>
      </c>
      <c r="K82" s="4">
        <v>0</v>
      </c>
      <c r="L82" s="4">
        <v>3.6310000000000002</v>
      </c>
      <c r="M82" s="4">
        <v>-2.793</v>
      </c>
    </row>
    <row r="83" spans="1:13" ht="12.75">
      <c r="A83" s="67" t="s">
        <v>122</v>
      </c>
      <c r="B83" s="4">
        <v>1.09</v>
      </c>
      <c r="C83" s="4">
        <v>-13.686</v>
      </c>
      <c r="D83" s="4">
        <v>-1.955</v>
      </c>
      <c r="E83" s="4">
        <v>2.18</v>
      </c>
      <c r="F83" s="4">
        <v>1.955</v>
      </c>
      <c r="G83" s="4">
        <v>6.09</v>
      </c>
      <c r="H83" s="4">
        <v>5.865</v>
      </c>
      <c r="I83" s="4">
        <v>3.045</v>
      </c>
      <c r="J83" s="4">
        <v>-11.731</v>
      </c>
      <c r="K83" s="4">
        <v>0</v>
      </c>
      <c r="L83" s="4">
        <v>4.135</v>
      </c>
      <c r="M83" s="4">
        <v>3.91</v>
      </c>
    </row>
    <row r="84" spans="1:13" ht="12.75">
      <c r="A84" s="67" t="s">
        <v>123</v>
      </c>
      <c r="B84" s="4">
        <v>15.641</v>
      </c>
      <c r="C84" s="4">
        <v>20.596</v>
      </c>
      <c r="D84" s="4">
        <v>19.551</v>
      </c>
      <c r="E84" s="4">
        <v>13.154</v>
      </c>
      <c r="F84" s="4">
        <v>1.955</v>
      </c>
      <c r="G84" s="4">
        <v>13.686</v>
      </c>
      <c r="H84" s="4">
        <v>18.641</v>
      </c>
      <c r="I84" s="4">
        <v>17.596</v>
      </c>
      <c r="J84" s="4">
        <v>11.199</v>
      </c>
      <c r="K84" s="4">
        <v>0</v>
      </c>
      <c r="L84" s="4">
        <v>4.955</v>
      </c>
      <c r="M84" s="4">
        <v>3.91</v>
      </c>
    </row>
    <row r="85" spans="1:13" ht="12.75">
      <c r="A85" s="67" t="s">
        <v>124</v>
      </c>
      <c r="B85" s="4">
        <v>15.64</v>
      </c>
      <c r="C85" s="4">
        <v>5.865</v>
      </c>
      <c r="D85" s="4">
        <v>19.55</v>
      </c>
      <c r="E85" s="4">
        <v>9.775</v>
      </c>
      <c r="F85" s="4">
        <v>1.955</v>
      </c>
      <c r="G85" s="4">
        <v>13.685</v>
      </c>
      <c r="H85" s="4">
        <v>5.865</v>
      </c>
      <c r="I85" s="4">
        <v>17.595</v>
      </c>
      <c r="J85" s="4">
        <v>7.82</v>
      </c>
      <c r="K85" s="4">
        <v>0</v>
      </c>
      <c r="L85" s="4">
        <v>11.73</v>
      </c>
      <c r="M85" s="4">
        <v>3.91</v>
      </c>
    </row>
    <row r="86" spans="1:13" ht="12.75">
      <c r="A86" s="67" t="s">
        <v>125</v>
      </c>
      <c r="B86" s="4">
        <v>-5.865</v>
      </c>
      <c r="C86" s="4">
        <v>3.91</v>
      </c>
      <c r="D86" s="4">
        <v>-1.955</v>
      </c>
      <c r="E86" s="4">
        <v>7.82</v>
      </c>
      <c r="F86" s="4">
        <v>1.955</v>
      </c>
      <c r="G86" s="4">
        <v>-7.82</v>
      </c>
      <c r="H86" s="4">
        <v>1.955</v>
      </c>
      <c r="I86" s="4">
        <v>-3.91</v>
      </c>
      <c r="J86" s="4">
        <v>5.865</v>
      </c>
      <c r="K86" s="4">
        <v>0</v>
      </c>
      <c r="L86" s="4">
        <v>9.775</v>
      </c>
      <c r="M86" s="4">
        <v>0</v>
      </c>
    </row>
    <row r="87" spans="1:13" ht="12.75">
      <c r="A87" s="67" t="s">
        <v>126</v>
      </c>
      <c r="B87" s="4">
        <v>-5.865</v>
      </c>
      <c r="C87" s="4">
        <v>-9.775</v>
      </c>
      <c r="D87" s="4">
        <v>-1.955</v>
      </c>
      <c r="E87" s="4">
        <v>-5.865</v>
      </c>
      <c r="F87" s="4">
        <v>1.955</v>
      </c>
      <c r="G87" s="4">
        <v>-7.82</v>
      </c>
      <c r="H87" s="4">
        <v>-11.73</v>
      </c>
      <c r="I87" s="4">
        <v>-3.91</v>
      </c>
      <c r="J87" s="4">
        <v>-7.82</v>
      </c>
      <c r="K87" s="4">
        <v>0</v>
      </c>
      <c r="L87" s="4">
        <v>-9.775</v>
      </c>
      <c r="M87" s="4">
        <v>-13.685</v>
      </c>
    </row>
    <row r="88" spans="1:13" ht="12.75">
      <c r="A88" s="67" t="s">
        <v>127</v>
      </c>
      <c r="B88" s="4">
        <v>-5.865</v>
      </c>
      <c r="C88" s="4">
        <v>-7.82</v>
      </c>
      <c r="D88" s="4">
        <v>-1.955</v>
      </c>
      <c r="E88" s="4">
        <v>-11.73</v>
      </c>
      <c r="F88" s="4">
        <v>1.955</v>
      </c>
      <c r="G88" s="4">
        <v>-7.82</v>
      </c>
      <c r="H88" s="4">
        <v>-9.775</v>
      </c>
      <c r="I88" s="4">
        <v>-3.91</v>
      </c>
      <c r="J88" s="4">
        <v>-5.865</v>
      </c>
      <c r="K88" s="4">
        <v>0</v>
      </c>
      <c r="L88" s="4">
        <v>-9.775</v>
      </c>
      <c r="M88" s="4">
        <v>-11.73</v>
      </c>
    </row>
    <row r="89" spans="1:13" ht="12.75">
      <c r="A89" s="67" t="s">
        <v>128</v>
      </c>
      <c r="B89" s="4">
        <v>-5.865</v>
      </c>
      <c r="C89" s="4">
        <v>-1.955</v>
      </c>
      <c r="D89" s="4">
        <v>-1.955</v>
      </c>
      <c r="E89" s="4">
        <v>1.955</v>
      </c>
      <c r="F89" s="4">
        <v>1.955</v>
      </c>
      <c r="G89" s="4">
        <v>-7.82</v>
      </c>
      <c r="H89" s="4">
        <v>-3.91</v>
      </c>
      <c r="I89" s="4">
        <v>-3.91</v>
      </c>
      <c r="J89" s="4">
        <v>0</v>
      </c>
      <c r="K89" s="4">
        <v>0</v>
      </c>
      <c r="L89" s="4">
        <v>3.91</v>
      </c>
      <c r="M89" s="4">
        <v>-5.865</v>
      </c>
    </row>
    <row r="90" spans="1:13" ht="12.75">
      <c r="A90" s="67" t="s">
        <v>129</v>
      </c>
      <c r="B90" s="4">
        <v>-5.865</v>
      </c>
      <c r="C90" s="4">
        <v>-3.91</v>
      </c>
      <c r="D90" s="4">
        <v>-1.955</v>
      </c>
      <c r="E90" s="4">
        <v>0</v>
      </c>
      <c r="F90" s="4">
        <v>1.955</v>
      </c>
      <c r="G90" s="4">
        <v>-7.82</v>
      </c>
      <c r="H90" s="4">
        <v>-5.865</v>
      </c>
      <c r="I90" s="4">
        <v>-3.91</v>
      </c>
      <c r="J90" s="4">
        <v>-1.955</v>
      </c>
      <c r="K90" s="4">
        <v>0</v>
      </c>
      <c r="L90" s="4">
        <v>1.955</v>
      </c>
      <c r="M90" s="4">
        <v>3.91</v>
      </c>
    </row>
    <row r="91" spans="1:13" ht="12.75">
      <c r="A91" s="67" t="s">
        <v>130</v>
      </c>
      <c r="B91" s="4">
        <v>1.955</v>
      </c>
      <c r="C91" s="4">
        <v>0</v>
      </c>
      <c r="D91" s="4">
        <v>-1.955</v>
      </c>
      <c r="E91" s="4">
        <v>-3.91</v>
      </c>
      <c r="F91" s="4">
        <v>1.955</v>
      </c>
      <c r="G91" s="4">
        <v>0</v>
      </c>
      <c r="H91" s="4">
        <v>-1.955</v>
      </c>
      <c r="I91" s="4">
        <v>-3.91</v>
      </c>
      <c r="J91" s="4">
        <v>1.955</v>
      </c>
      <c r="K91" s="4">
        <v>0</v>
      </c>
      <c r="L91" s="4">
        <v>-1.955</v>
      </c>
      <c r="M91" s="4">
        <v>-3.91</v>
      </c>
    </row>
    <row r="92" spans="1:13" ht="12.75">
      <c r="A92" s="67" t="s">
        <v>131</v>
      </c>
      <c r="B92" s="4">
        <v>0</v>
      </c>
      <c r="C92" s="4">
        <v>1.955</v>
      </c>
      <c r="D92" s="4">
        <v>-1.955</v>
      </c>
      <c r="E92" s="4">
        <v>0</v>
      </c>
      <c r="F92" s="4">
        <v>1.955</v>
      </c>
      <c r="G92" s="4">
        <v>-1.955</v>
      </c>
      <c r="H92" s="4">
        <v>0</v>
      </c>
      <c r="I92" s="4">
        <v>-3.91</v>
      </c>
      <c r="J92" s="4">
        <v>-1.955</v>
      </c>
      <c r="K92" s="4">
        <v>0</v>
      </c>
      <c r="L92" s="4">
        <v>1.955</v>
      </c>
      <c r="M92" s="4">
        <v>-1.955</v>
      </c>
    </row>
    <row r="93" spans="1:13" ht="12.75">
      <c r="A93" s="67" t="s">
        <v>132</v>
      </c>
      <c r="B93" s="4">
        <v>-5.865</v>
      </c>
      <c r="C93" s="4">
        <v>-3.91</v>
      </c>
      <c r="D93" s="4">
        <v>-1.955</v>
      </c>
      <c r="E93" s="4">
        <v>0</v>
      </c>
      <c r="F93" s="4">
        <v>1.955</v>
      </c>
      <c r="G93" s="4">
        <v>-1.955</v>
      </c>
      <c r="H93" s="4">
        <v>0</v>
      </c>
      <c r="I93" s="4">
        <v>-3.91</v>
      </c>
      <c r="J93" s="4">
        <v>-1.955</v>
      </c>
      <c r="K93" s="4">
        <v>0</v>
      </c>
      <c r="L93" s="4">
        <v>1.955</v>
      </c>
      <c r="M93" s="4">
        <v>3.91</v>
      </c>
    </row>
    <row r="94" spans="1:13" ht="12.75">
      <c r="A94" s="67" t="s">
        <v>133</v>
      </c>
      <c r="B94" s="4">
        <v>1.955</v>
      </c>
      <c r="C94" s="4">
        <v>0</v>
      </c>
      <c r="D94" s="4">
        <v>1.955</v>
      </c>
      <c r="E94" s="4">
        <v>0</v>
      </c>
      <c r="F94" s="4">
        <v>1.955</v>
      </c>
      <c r="G94" s="4">
        <v>0</v>
      </c>
      <c r="H94" s="4">
        <v>1.955</v>
      </c>
      <c r="I94" s="4">
        <v>0</v>
      </c>
      <c r="J94" s="4">
        <v>1.955</v>
      </c>
      <c r="K94" s="4">
        <v>0</v>
      </c>
      <c r="L94" s="4">
        <v>1.955</v>
      </c>
      <c r="M94" s="4">
        <v>0</v>
      </c>
    </row>
    <row r="95" spans="1:13" ht="12.75">
      <c r="A95" s="67" t="s">
        <v>134</v>
      </c>
      <c r="B95" s="4">
        <v>-5.865</v>
      </c>
      <c r="C95" s="4">
        <v>0</v>
      </c>
      <c r="D95" s="4">
        <v>-1.955</v>
      </c>
      <c r="E95" s="4">
        <v>-3.91</v>
      </c>
      <c r="F95" s="4">
        <v>1.955</v>
      </c>
      <c r="G95" s="4">
        <v>-7.82</v>
      </c>
      <c r="H95" s="4">
        <v>1.955</v>
      </c>
      <c r="I95" s="4">
        <v>-3.91</v>
      </c>
      <c r="J95" s="4">
        <v>-1.955</v>
      </c>
      <c r="K95" s="4">
        <v>0</v>
      </c>
      <c r="L95" s="4">
        <v>-5.865</v>
      </c>
      <c r="M95" s="4">
        <v>3.91</v>
      </c>
    </row>
    <row r="96" spans="1:13" ht="12.75">
      <c r="A96" s="67" t="s">
        <v>135</v>
      </c>
      <c r="B96" s="4">
        <v>-7.82</v>
      </c>
      <c r="C96" s="4">
        <v>3.91</v>
      </c>
      <c r="D96" s="4">
        <v>-1.955</v>
      </c>
      <c r="E96" s="4">
        <v>-11.73</v>
      </c>
      <c r="F96" s="4">
        <v>-1.955</v>
      </c>
      <c r="G96" s="4">
        <v>-7.82</v>
      </c>
      <c r="H96" s="4">
        <v>1.955</v>
      </c>
      <c r="I96" s="4">
        <v>-3.91</v>
      </c>
      <c r="J96" s="4">
        <v>5.865</v>
      </c>
      <c r="K96" s="4">
        <v>0</v>
      </c>
      <c r="L96" s="4">
        <v>-9.775</v>
      </c>
      <c r="M96" s="4">
        <v>0</v>
      </c>
    </row>
    <row r="97" spans="1:13" ht="12.75">
      <c r="A97" s="67" t="s">
        <v>136</v>
      </c>
      <c r="B97" s="4">
        <v>4.888</v>
      </c>
      <c r="C97" s="4">
        <v>16.618</v>
      </c>
      <c r="D97" s="4">
        <v>3.422</v>
      </c>
      <c r="E97" s="4">
        <v>20.528</v>
      </c>
      <c r="F97" s="4">
        <v>-3.421</v>
      </c>
      <c r="G97" s="4">
        <v>2.933</v>
      </c>
      <c r="H97" s="4">
        <v>14.663</v>
      </c>
      <c r="I97" s="4">
        <v>6.843</v>
      </c>
      <c r="J97" s="4">
        <v>18.573</v>
      </c>
      <c r="K97" s="4">
        <v>0</v>
      </c>
      <c r="L97" s="4">
        <v>0.978</v>
      </c>
      <c r="M97" s="4">
        <v>-6.842</v>
      </c>
    </row>
    <row r="98" spans="1:13" ht="12.75">
      <c r="A98" s="67" t="s">
        <v>137</v>
      </c>
      <c r="B98" s="4">
        <v>15.64</v>
      </c>
      <c r="C98" s="4">
        <v>-13.685</v>
      </c>
      <c r="D98" s="4">
        <v>19.55</v>
      </c>
      <c r="E98" s="4">
        <v>31.28</v>
      </c>
      <c r="F98" s="4">
        <v>1.955</v>
      </c>
      <c r="G98" s="4">
        <v>13.685</v>
      </c>
      <c r="H98" s="4">
        <v>-15.64</v>
      </c>
      <c r="I98" s="4">
        <v>17.595</v>
      </c>
      <c r="J98" s="4">
        <v>29.325</v>
      </c>
      <c r="K98" s="4">
        <v>0</v>
      </c>
      <c r="L98" s="4">
        <v>11.73</v>
      </c>
      <c r="M98" s="4">
        <v>3.91</v>
      </c>
    </row>
    <row r="99" spans="1:13" ht="12.75">
      <c r="A99" s="67" t="s">
        <v>138</v>
      </c>
      <c r="B99" s="4">
        <v>5.131</v>
      </c>
      <c r="C99" s="4">
        <v>1.71</v>
      </c>
      <c r="D99" s="4">
        <v>-1.7109999999999999</v>
      </c>
      <c r="E99" s="4">
        <v>-5.132</v>
      </c>
      <c r="F99" s="4">
        <v>-8.553</v>
      </c>
      <c r="G99" s="4">
        <v>-6.843</v>
      </c>
      <c r="H99" s="4">
        <v>-5.132</v>
      </c>
      <c r="I99" s="4">
        <v>-3.422</v>
      </c>
      <c r="J99" s="4">
        <v>-1.7109999999999999</v>
      </c>
      <c r="K99" s="4">
        <v>0</v>
      </c>
      <c r="L99" s="4">
        <v>1.71</v>
      </c>
      <c r="M99" s="4">
        <v>3.421</v>
      </c>
    </row>
    <row r="100" spans="1:13" ht="12.75">
      <c r="A100" s="67" t="s">
        <v>139</v>
      </c>
      <c r="B100" s="4">
        <v>5.865</v>
      </c>
      <c r="C100" s="4">
        <v>1.955</v>
      </c>
      <c r="D100" s="4">
        <v>1.955</v>
      </c>
      <c r="E100" s="4">
        <v>3.91</v>
      </c>
      <c r="F100" s="4">
        <v>0</v>
      </c>
      <c r="G100" s="4">
        <v>3.91</v>
      </c>
      <c r="H100" s="4">
        <v>1.955</v>
      </c>
      <c r="I100" s="4">
        <v>1.955</v>
      </c>
      <c r="J100" s="4">
        <v>1.955</v>
      </c>
      <c r="K100" s="4">
        <v>0</v>
      </c>
      <c r="L100" s="4">
        <v>3.91</v>
      </c>
      <c r="M100" s="4">
        <v>1.955</v>
      </c>
    </row>
    <row r="101" spans="1:13" ht="12.75">
      <c r="A101" s="67" t="s">
        <v>140</v>
      </c>
      <c r="B101" s="4">
        <v>5.865</v>
      </c>
      <c r="C101" s="4">
        <v>0</v>
      </c>
      <c r="D101" s="4">
        <v>3.91</v>
      </c>
      <c r="E101" s="4">
        <v>1.955</v>
      </c>
      <c r="F101" s="4">
        <v>-3.91</v>
      </c>
      <c r="G101" s="4">
        <v>3.91</v>
      </c>
      <c r="H101" s="4">
        <v>-1.955</v>
      </c>
      <c r="I101" s="4">
        <v>5.865</v>
      </c>
      <c r="J101" s="4">
        <v>0</v>
      </c>
      <c r="K101" s="4">
        <v>0</v>
      </c>
      <c r="L101" s="4">
        <v>3.91</v>
      </c>
      <c r="M101" s="4">
        <v>-1.955</v>
      </c>
    </row>
    <row r="102" spans="1:13" ht="12.75">
      <c r="A102" s="67" t="s">
        <v>141</v>
      </c>
      <c r="B102" s="4">
        <v>5.865</v>
      </c>
      <c r="C102" s="4">
        <v>0</v>
      </c>
      <c r="D102" s="4">
        <v>1.955</v>
      </c>
      <c r="E102" s="4">
        <v>1.955</v>
      </c>
      <c r="F102" s="4">
        <v>-1.955</v>
      </c>
      <c r="G102" s="4">
        <v>3.91</v>
      </c>
      <c r="H102" s="4">
        <v>-1.955</v>
      </c>
      <c r="I102" s="4">
        <v>3.91</v>
      </c>
      <c r="J102" s="4">
        <v>1.955</v>
      </c>
      <c r="K102" s="4">
        <v>0</v>
      </c>
      <c r="L102" s="4">
        <v>1.955</v>
      </c>
      <c r="M102" s="4">
        <v>-1.955</v>
      </c>
    </row>
    <row r="103" spans="1:13" ht="12.75">
      <c r="A103" s="67" t="s">
        <v>142</v>
      </c>
      <c r="B103" s="4">
        <v>5.865</v>
      </c>
      <c r="C103" s="4">
        <v>1.955</v>
      </c>
      <c r="D103" s="4">
        <v>1.955</v>
      </c>
      <c r="E103" s="4">
        <v>3.91</v>
      </c>
      <c r="F103" s="4">
        <v>0</v>
      </c>
      <c r="G103" s="4">
        <v>5.865</v>
      </c>
      <c r="H103" s="4">
        <v>1.955</v>
      </c>
      <c r="I103" s="4">
        <v>3.91</v>
      </c>
      <c r="J103" s="4">
        <v>1.955</v>
      </c>
      <c r="K103" s="4">
        <v>0</v>
      </c>
      <c r="L103" s="4">
        <v>5.865</v>
      </c>
      <c r="M103" s="4">
        <v>1.955</v>
      </c>
    </row>
    <row r="104" spans="1:13" ht="12.75">
      <c r="A104" s="67" t="s">
        <v>143</v>
      </c>
      <c r="B104" s="4">
        <v>5.865</v>
      </c>
      <c r="C104" s="4">
        <v>1.955</v>
      </c>
      <c r="D104" s="4">
        <v>1.955</v>
      </c>
      <c r="E104" s="4">
        <v>3.91</v>
      </c>
      <c r="F104" s="4">
        <v>0</v>
      </c>
      <c r="G104" s="4">
        <v>3.91</v>
      </c>
      <c r="H104" s="4">
        <v>1.955</v>
      </c>
      <c r="I104" s="4">
        <v>3.91</v>
      </c>
      <c r="J104" s="4">
        <v>1.955</v>
      </c>
      <c r="K104" s="4">
        <v>0</v>
      </c>
      <c r="L104" s="4">
        <v>3.91</v>
      </c>
      <c r="M104" s="4">
        <v>1.955</v>
      </c>
    </row>
    <row r="105" spans="1:13" ht="12.75">
      <c r="A105" s="67" t="s">
        <v>144</v>
      </c>
      <c r="B105" s="4">
        <v>11.73</v>
      </c>
      <c r="C105" s="4">
        <v>-3.91</v>
      </c>
      <c r="D105" s="4">
        <v>3.91</v>
      </c>
      <c r="E105" s="4">
        <v>0</v>
      </c>
      <c r="F105" s="4">
        <v>-3.91</v>
      </c>
      <c r="G105" s="4">
        <v>15.64</v>
      </c>
      <c r="H105" s="4">
        <v>-5.865</v>
      </c>
      <c r="I105" s="4">
        <v>7.82</v>
      </c>
      <c r="J105" s="4">
        <v>-1.955</v>
      </c>
      <c r="K105" s="4">
        <v>0</v>
      </c>
      <c r="L105" s="4">
        <v>7.82</v>
      </c>
      <c r="M105" s="4">
        <v>-7.82</v>
      </c>
    </row>
    <row r="106" spans="1:13" ht="12.75">
      <c r="A106" s="67" t="s">
        <v>145</v>
      </c>
      <c r="B106" s="4">
        <v>10.265</v>
      </c>
      <c r="C106" s="4">
        <v>-2.933</v>
      </c>
      <c r="D106" s="4">
        <v>3.422</v>
      </c>
      <c r="E106" s="4">
        <v>-4.561</v>
      </c>
      <c r="F106" s="4">
        <v>-3.421</v>
      </c>
      <c r="G106" s="4">
        <v>13.686</v>
      </c>
      <c r="H106" s="4">
        <v>-4.888</v>
      </c>
      <c r="I106" s="4">
        <v>6.843</v>
      </c>
      <c r="J106" s="4">
        <v>-0.978</v>
      </c>
      <c r="K106" s="4">
        <v>0</v>
      </c>
      <c r="L106" s="4">
        <v>4.562</v>
      </c>
      <c r="M106" s="4">
        <v>-6.843</v>
      </c>
    </row>
    <row r="107" spans="1:13" ht="12.75">
      <c r="A107" s="67" t="s">
        <v>146</v>
      </c>
      <c r="B107" s="4">
        <v>15.641</v>
      </c>
      <c r="C107" s="4">
        <v>7.82</v>
      </c>
      <c r="D107" s="4">
        <v>-1.955</v>
      </c>
      <c r="E107" s="4">
        <v>9.776</v>
      </c>
      <c r="F107" s="4">
        <v>1.955</v>
      </c>
      <c r="G107" s="4">
        <v>13.686</v>
      </c>
      <c r="H107" s="4">
        <v>5.865</v>
      </c>
      <c r="I107" s="4">
        <v>17.596</v>
      </c>
      <c r="J107" s="4">
        <v>7.821</v>
      </c>
      <c r="K107" s="4">
        <v>0</v>
      </c>
      <c r="L107" s="4">
        <v>11.731</v>
      </c>
      <c r="M107" s="4">
        <v>3.91</v>
      </c>
    </row>
    <row r="108" spans="1:13" ht="12.75">
      <c r="A108" s="67" t="s">
        <v>147</v>
      </c>
      <c r="B108" s="4">
        <v>15.641</v>
      </c>
      <c r="C108" s="4">
        <v>14.596</v>
      </c>
      <c r="D108" s="4">
        <v>19.551</v>
      </c>
      <c r="E108" s="4">
        <v>8.352</v>
      </c>
      <c r="F108" s="4">
        <v>1.955</v>
      </c>
      <c r="G108" s="4">
        <v>13.686</v>
      </c>
      <c r="H108" s="4">
        <v>12.641</v>
      </c>
      <c r="I108" s="4">
        <v>17.596</v>
      </c>
      <c r="J108" s="4">
        <v>6.397</v>
      </c>
      <c r="K108" s="4">
        <v>0</v>
      </c>
      <c r="L108" s="4">
        <v>-1.046</v>
      </c>
      <c r="M108" s="4">
        <v>3.91</v>
      </c>
    </row>
    <row r="109" spans="1:13" ht="12.75">
      <c r="A109" s="67" t="s">
        <v>148</v>
      </c>
      <c r="B109" s="4">
        <v>7.039</v>
      </c>
      <c r="C109" s="4">
        <v>-9.385</v>
      </c>
      <c r="D109" s="4">
        <v>2.346</v>
      </c>
      <c r="E109" s="4">
        <v>14.078</v>
      </c>
      <c r="F109" s="4">
        <v>-2.346</v>
      </c>
      <c r="G109" s="4">
        <v>9.385</v>
      </c>
      <c r="H109" s="4">
        <v>-7.039</v>
      </c>
      <c r="I109" s="4">
        <v>4.693</v>
      </c>
      <c r="J109" s="4">
        <v>-11.731</v>
      </c>
      <c r="K109" s="4">
        <v>0</v>
      </c>
      <c r="L109" s="4">
        <v>11.731</v>
      </c>
      <c r="M109" s="4">
        <v>-4.693</v>
      </c>
    </row>
    <row r="110" spans="1:13" ht="12.75">
      <c r="A110" s="67" t="s">
        <v>149</v>
      </c>
      <c r="B110" s="4">
        <v>8.473</v>
      </c>
      <c r="C110" s="4">
        <v>-11.296</v>
      </c>
      <c r="D110" s="4">
        <v>2.824</v>
      </c>
      <c r="E110" s="4">
        <v>16.945</v>
      </c>
      <c r="F110" s="4">
        <v>-2.824</v>
      </c>
      <c r="G110" s="4">
        <v>11.297</v>
      </c>
      <c r="H110" s="4">
        <v>-8.472</v>
      </c>
      <c r="I110" s="4">
        <v>5.648</v>
      </c>
      <c r="J110" s="4">
        <v>-14.121</v>
      </c>
      <c r="K110" s="4">
        <v>0</v>
      </c>
      <c r="L110" s="4">
        <v>14.121</v>
      </c>
      <c r="M110" s="4">
        <v>-5.648</v>
      </c>
    </row>
    <row r="111" spans="1:13" ht="12.75">
      <c r="A111" s="67" t="s">
        <v>150</v>
      </c>
      <c r="B111" s="4">
        <v>15.642</v>
      </c>
      <c r="C111" s="4">
        <v>-20.854</v>
      </c>
      <c r="D111" s="4">
        <v>5.214</v>
      </c>
      <c r="E111" s="4">
        <v>31.283</v>
      </c>
      <c r="F111" s="4">
        <v>-5.213</v>
      </c>
      <c r="G111" s="4">
        <v>20.856</v>
      </c>
      <c r="H111" s="4">
        <v>-15.641</v>
      </c>
      <c r="I111" s="4">
        <v>10.428</v>
      </c>
      <c r="J111" s="4">
        <v>-26.068</v>
      </c>
      <c r="K111" s="4">
        <v>0</v>
      </c>
      <c r="L111" s="4">
        <v>26.069</v>
      </c>
      <c r="M111" s="4">
        <v>-10.427</v>
      </c>
    </row>
    <row r="112" spans="1:13" ht="12.75">
      <c r="A112" s="67" t="s">
        <v>151</v>
      </c>
      <c r="B112" s="4">
        <v>5.865</v>
      </c>
      <c r="C112" s="4">
        <v>-3.91</v>
      </c>
      <c r="D112" s="4">
        <v>1.955</v>
      </c>
      <c r="E112" s="4">
        <v>7.82</v>
      </c>
      <c r="F112" s="4">
        <v>-1.955</v>
      </c>
      <c r="G112" s="4">
        <v>7.82</v>
      </c>
      <c r="H112" s="4">
        <v>-3.91</v>
      </c>
      <c r="I112" s="4">
        <v>3.91</v>
      </c>
      <c r="J112" s="4">
        <v>1.955</v>
      </c>
      <c r="K112" s="4">
        <v>0</v>
      </c>
      <c r="L112" s="4">
        <v>7.82</v>
      </c>
      <c r="M112" s="4">
        <v>-3.91</v>
      </c>
    </row>
    <row r="113" spans="1:13" ht="12.75">
      <c r="A113" s="67" t="s">
        <v>152</v>
      </c>
      <c r="B113" s="4">
        <v>10.266</v>
      </c>
      <c r="C113" s="4">
        <v>-13.688</v>
      </c>
      <c r="D113" s="4">
        <v>3.422</v>
      </c>
      <c r="E113" s="4">
        <v>20.532</v>
      </c>
      <c r="F113" s="4">
        <v>-3.422</v>
      </c>
      <c r="G113" s="4">
        <v>13.688</v>
      </c>
      <c r="H113" s="4">
        <v>-10.266</v>
      </c>
      <c r="I113" s="4">
        <v>6.844</v>
      </c>
      <c r="J113" s="4">
        <v>3.422</v>
      </c>
      <c r="K113" s="4">
        <v>0</v>
      </c>
      <c r="L113" s="4">
        <v>17.11</v>
      </c>
      <c r="M113" s="4">
        <v>-6.844</v>
      </c>
    </row>
    <row r="114" spans="1:13" ht="12.75">
      <c r="A114" s="67" t="s">
        <v>153</v>
      </c>
      <c r="B114" s="4">
        <v>6.231</v>
      </c>
      <c r="C114" s="4">
        <v>-8.308</v>
      </c>
      <c r="D114" s="4">
        <v>2.077</v>
      </c>
      <c r="E114" s="4">
        <v>12.462</v>
      </c>
      <c r="F114" s="4">
        <v>-2.077</v>
      </c>
      <c r="G114" s="4">
        <v>8.308</v>
      </c>
      <c r="H114" s="4">
        <v>-6.231</v>
      </c>
      <c r="I114" s="4">
        <v>4.154</v>
      </c>
      <c r="J114" s="4">
        <v>6.475</v>
      </c>
      <c r="K114" s="4">
        <v>0</v>
      </c>
      <c r="L114" s="4">
        <v>10.385</v>
      </c>
      <c r="M114" s="4">
        <v>-4.154</v>
      </c>
    </row>
    <row r="115" spans="1:13" ht="12.75">
      <c r="A115" s="67" t="s">
        <v>154</v>
      </c>
      <c r="B115" s="4">
        <v>5.865</v>
      </c>
      <c r="C115" s="4">
        <v>-5.865</v>
      </c>
      <c r="D115" s="4">
        <v>1.955</v>
      </c>
      <c r="E115" s="4">
        <v>9.775</v>
      </c>
      <c r="F115" s="4">
        <v>-1.955</v>
      </c>
      <c r="G115" s="4">
        <v>7.82</v>
      </c>
      <c r="H115" s="4">
        <v>-3.91</v>
      </c>
      <c r="I115" s="4">
        <v>3.91</v>
      </c>
      <c r="J115" s="4">
        <v>5.865</v>
      </c>
      <c r="K115" s="4">
        <v>0</v>
      </c>
      <c r="L115" s="4">
        <v>7.82</v>
      </c>
      <c r="M115" s="4">
        <v>-3.91</v>
      </c>
    </row>
    <row r="116" spans="1:13" ht="12.75">
      <c r="A116" s="67" t="s">
        <v>155</v>
      </c>
      <c r="B116" s="4">
        <v>8.211</v>
      </c>
      <c r="C116" s="4">
        <v>-10.948</v>
      </c>
      <c r="D116" s="4">
        <v>2.737</v>
      </c>
      <c r="E116" s="4">
        <v>16.422</v>
      </c>
      <c r="F116" s="4">
        <v>-2.737</v>
      </c>
      <c r="G116" s="4">
        <v>10.948</v>
      </c>
      <c r="H116" s="4">
        <v>-8.211</v>
      </c>
      <c r="I116" s="4">
        <v>5.474</v>
      </c>
      <c r="J116" s="4">
        <v>19.159</v>
      </c>
      <c r="K116" s="4">
        <v>0</v>
      </c>
      <c r="L116" s="4">
        <v>13.685</v>
      </c>
      <c r="M116" s="4">
        <v>-5.474</v>
      </c>
    </row>
    <row r="117" spans="1:13" ht="12.75">
      <c r="A117" s="67" t="s">
        <v>156</v>
      </c>
      <c r="B117" s="4">
        <v>7.331</v>
      </c>
      <c r="C117" s="4">
        <v>-4.888</v>
      </c>
      <c r="D117" s="4">
        <v>2.444</v>
      </c>
      <c r="E117" s="4">
        <v>9.775</v>
      </c>
      <c r="F117" s="4">
        <v>-2.444</v>
      </c>
      <c r="G117" s="4">
        <v>9.775</v>
      </c>
      <c r="H117" s="4">
        <v>-4.888</v>
      </c>
      <c r="I117" s="4">
        <v>4.8870000000000005</v>
      </c>
      <c r="J117" s="4">
        <v>5.865</v>
      </c>
      <c r="K117" s="4">
        <v>0</v>
      </c>
      <c r="L117" s="4">
        <v>9.775</v>
      </c>
      <c r="M117" s="4">
        <v>-4.888</v>
      </c>
    </row>
    <row r="118" spans="1:13" ht="12.75">
      <c r="A118" s="67" t="s">
        <v>157</v>
      </c>
      <c r="B118" s="4">
        <v>8.211</v>
      </c>
      <c r="C118" s="4">
        <v>-6.256</v>
      </c>
      <c r="D118" s="4">
        <v>2.737</v>
      </c>
      <c r="E118" s="4">
        <v>2.346</v>
      </c>
      <c r="F118" s="4">
        <v>-2.737</v>
      </c>
      <c r="G118" s="4">
        <v>10.948</v>
      </c>
      <c r="H118" s="4">
        <v>-8.211</v>
      </c>
      <c r="I118" s="4">
        <v>5.474</v>
      </c>
      <c r="J118" s="4">
        <v>-4.301</v>
      </c>
      <c r="K118" s="4">
        <v>0</v>
      </c>
      <c r="L118" s="4">
        <v>8.993</v>
      </c>
      <c r="M118" s="4">
        <v>-5.474</v>
      </c>
    </row>
    <row r="119" spans="1:13" ht="12.75">
      <c r="A119" s="67" t="s">
        <v>158</v>
      </c>
      <c r="B119" s="4">
        <v>10.34</v>
      </c>
      <c r="C119" s="4">
        <v>-13.786</v>
      </c>
      <c r="D119" s="4">
        <v>3.447</v>
      </c>
      <c r="E119" s="4">
        <v>20.68</v>
      </c>
      <c r="F119" s="4">
        <v>-3.446</v>
      </c>
      <c r="G119" s="4">
        <v>13.787</v>
      </c>
      <c r="H119" s="4">
        <v>-10.34</v>
      </c>
      <c r="I119" s="4">
        <v>6.893</v>
      </c>
      <c r="J119" s="4">
        <v>-17.233</v>
      </c>
      <c r="K119" s="4">
        <v>0</v>
      </c>
      <c r="L119" s="4">
        <v>17.233</v>
      </c>
      <c r="M119" s="4">
        <v>-6.893</v>
      </c>
    </row>
    <row r="120" spans="1:13" ht="12.75">
      <c r="A120" s="67" t="s">
        <v>159</v>
      </c>
      <c r="B120" s="4">
        <v>10.341</v>
      </c>
      <c r="C120" s="4">
        <v>-10.655</v>
      </c>
      <c r="D120" s="4">
        <v>3.447</v>
      </c>
      <c r="E120" s="4">
        <v>20.682</v>
      </c>
      <c r="F120" s="4">
        <v>-0.314</v>
      </c>
      <c r="G120" s="4">
        <v>13.788</v>
      </c>
      <c r="H120" s="4">
        <v>-7.208</v>
      </c>
      <c r="I120" s="4">
        <v>6.894</v>
      </c>
      <c r="J120" s="4">
        <v>-14.102</v>
      </c>
      <c r="K120" s="4">
        <v>0</v>
      </c>
      <c r="L120" s="4">
        <v>17.235</v>
      </c>
      <c r="M120" s="4">
        <v>-3.761</v>
      </c>
    </row>
    <row r="121" spans="1:13" ht="12.75">
      <c r="A121" s="67" t="s">
        <v>160</v>
      </c>
      <c r="B121" s="4">
        <v>10.198</v>
      </c>
      <c r="C121" s="4">
        <v>-9.02</v>
      </c>
      <c r="D121" s="4">
        <v>4.27</v>
      </c>
      <c r="E121" s="4">
        <v>18.306</v>
      </c>
      <c r="F121" s="4">
        <v>-1.449</v>
      </c>
      <c r="G121" s="4">
        <v>11.105</v>
      </c>
      <c r="H121" s="4">
        <v>-8.576</v>
      </c>
      <c r="I121" s="4">
        <v>6.158</v>
      </c>
      <c r="J121" s="4">
        <v>-14.463</v>
      </c>
      <c r="K121" s="4">
        <v>0</v>
      </c>
      <c r="L121" s="4">
        <v>15.656</v>
      </c>
      <c r="M121" s="4">
        <v>-4.319</v>
      </c>
    </row>
    <row r="122" spans="1:13" ht="12.75">
      <c r="A122" s="67" t="s">
        <v>161</v>
      </c>
      <c r="B122" s="4">
        <v>4.889</v>
      </c>
      <c r="C122" s="4">
        <v>-6.517</v>
      </c>
      <c r="D122" s="4">
        <v>1.63</v>
      </c>
      <c r="E122" s="4">
        <v>9.777</v>
      </c>
      <c r="F122" s="4">
        <v>-1.629</v>
      </c>
      <c r="G122" s="4">
        <v>6.518</v>
      </c>
      <c r="H122" s="4">
        <v>-4.888</v>
      </c>
      <c r="I122" s="4">
        <v>3.259</v>
      </c>
      <c r="J122" s="4">
        <v>-8.146</v>
      </c>
      <c r="K122" s="4">
        <v>0</v>
      </c>
      <c r="L122" s="4">
        <v>8.147</v>
      </c>
      <c r="M122" s="4">
        <v>-3.258</v>
      </c>
    </row>
    <row r="123" spans="1:13" ht="12.75">
      <c r="A123" s="67" t="s">
        <v>162</v>
      </c>
      <c r="B123" s="4">
        <v>5.865</v>
      </c>
      <c r="C123" s="4">
        <v>-7.82</v>
      </c>
      <c r="D123" s="4">
        <v>1.955</v>
      </c>
      <c r="E123" s="4">
        <v>11.73</v>
      </c>
      <c r="F123" s="4">
        <v>-1.955</v>
      </c>
      <c r="G123" s="4">
        <v>7.82</v>
      </c>
      <c r="H123" s="4">
        <v>-5.865</v>
      </c>
      <c r="I123" s="4">
        <v>3.91</v>
      </c>
      <c r="J123" s="4">
        <v>-9.775</v>
      </c>
      <c r="K123" s="4">
        <v>0</v>
      </c>
      <c r="L123" s="4">
        <v>9.775</v>
      </c>
      <c r="M123" s="4">
        <v>-3.91</v>
      </c>
    </row>
    <row r="124" spans="1:13" ht="12.75">
      <c r="A124" s="67" t="s">
        <v>163</v>
      </c>
      <c r="B124" s="4">
        <v>5.865</v>
      </c>
      <c r="C124" s="4">
        <v>1.955</v>
      </c>
      <c r="D124" s="4">
        <v>1.955</v>
      </c>
      <c r="E124" s="4">
        <v>3.91</v>
      </c>
      <c r="F124" s="4">
        <v>0</v>
      </c>
      <c r="G124" s="4">
        <v>3.91</v>
      </c>
      <c r="H124" s="4">
        <v>1.955</v>
      </c>
      <c r="I124" s="4">
        <v>3.91</v>
      </c>
      <c r="J124" s="4">
        <v>3.91</v>
      </c>
      <c r="K124" s="4">
        <v>0</v>
      </c>
      <c r="L124" s="4">
        <v>3.91</v>
      </c>
      <c r="M124" s="4">
        <v>1.955</v>
      </c>
    </row>
    <row r="125" spans="1:13" ht="12.75">
      <c r="A125" s="67" t="s">
        <v>164</v>
      </c>
      <c r="B125" s="4">
        <v>9.775</v>
      </c>
      <c r="C125" s="4">
        <v>0</v>
      </c>
      <c r="D125" s="4">
        <v>5.865</v>
      </c>
      <c r="E125" s="4">
        <v>3.91</v>
      </c>
      <c r="F125" s="4">
        <v>-5.865</v>
      </c>
      <c r="G125" s="4">
        <v>7.82</v>
      </c>
      <c r="H125" s="4">
        <v>-1.955</v>
      </c>
      <c r="I125" s="4">
        <v>11.73</v>
      </c>
      <c r="J125" s="4">
        <v>1.955</v>
      </c>
      <c r="K125" s="4">
        <v>0</v>
      </c>
      <c r="L125" s="4">
        <v>5.865</v>
      </c>
      <c r="M125" s="4">
        <v>-3.91</v>
      </c>
    </row>
    <row r="126" spans="1:13" ht="12.75">
      <c r="A126" s="67" t="s">
        <v>165</v>
      </c>
      <c r="B126" s="4">
        <v>-3.421</v>
      </c>
      <c r="C126" s="4">
        <v>-6.842</v>
      </c>
      <c r="D126" s="4">
        <v>3.422</v>
      </c>
      <c r="E126" s="4">
        <v>-6.842</v>
      </c>
      <c r="F126" s="4">
        <v>-3.421</v>
      </c>
      <c r="G126" s="4">
        <v>0</v>
      </c>
      <c r="H126" s="4">
        <v>-3.421</v>
      </c>
      <c r="I126" s="4">
        <v>-6.842</v>
      </c>
      <c r="J126" s="4">
        <v>-10.263</v>
      </c>
      <c r="K126" s="4">
        <v>0</v>
      </c>
      <c r="L126" s="4">
        <v>3.421</v>
      </c>
      <c r="M126" s="4">
        <v>-13.685</v>
      </c>
    </row>
    <row r="127" spans="1:13" ht="12.75">
      <c r="A127" s="67" t="s">
        <v>166</v>
      </c>
      <c r="B127" s="4">
        <v>5.865</v>
      </c>
      <c r="C127" s="4">
        <v>0</v>
      </c>
      <c r="D127" s="4">
        <v>1.955</v>
      </c>
      <c r="E127" s="4">
        <v>3.91</v>
      </c>
      <c r="F127" s="4">
        <v>-1.955</v>
      </c>
      <c r="G127" s="4">
        <v>7.82</v>
      </c>
      <c r="H127" s="4">
        <v>-1.955</v>
      </c>
      <c r="I127" s="4">
        <v>3.91</v>
      </c>
      <c r="J127" s="4">
        <v>1.955</v>
      </c>
      <c r="K127" s="4">
        <v>0</v>
      </c>
      <c r="L127" s="4">
        <v>5.865</v>
      </c>
      <c r="M127" s="4">
        <v>-3.91</v>
      </c>
    </row>
    <row r="128" spans="1:13" ht="12.75">
      <c r="A128" s="67" t="s">
        <v>167</v>
      </c>
      <c r="B128" s="4">
        <v>-5.865</v>
      </c>
      <c r="C128" s="4">
        <v>-15.64</v>
      </c>
      <c r="D128" s="4">
        <v>-1.955</v>
      </c>
      <c r="E128" s="4">
        <v>-11.73</v>
      </c>
      <c r="F128" s="4">
        <v>1.955</v>
      </c>
      <c r="G128" s="4">
        <v>-7.82</v>
      </c>
      <c r="H128" s="4">
        <v>-17.595</v>
      </c>
      <c r="I128" s="4">
        <v>-3.91</v>
      </c>
      <c r="J128" s="4">
        <v>-13.685</v>
      </c>
      <c r="K128" s="4">
        <v>0</v>
      </c>
      <c r="L128" s="4">
        <v>-9.775</v>
      </c>
      <c r="M128" s="4">
        <v>3.91</v>
      </c>
    </row>
    <row r="129" spans="1:13" ht="12.75">
      <c r="A129" s="67" t="s">
        <v>168</v>
      </c>
      <c r="B129" s="4">
        <v>10.266</v>
      </c>
      <c r="C129" s="4">
        <v>-8.799</v>
      </c>
      <c r="D129" s="4">
        <v>3.422</v>
      </c>
      <c r="E129" s="4">
        <v>-1.464</v>
      </c>
      <c r="F129" s="4">
        <v>-3.422</v>
      </c>
      <c r="G129" s="4">
        <v>8.311</v>
      </c>
      <c r="H129" s="4">
        <v>-8.799</v>
      </c>
      <c r="I129" s="4">
        <v>6.844</v>
      </c>
      <c r="J129" s="4">
        <v>-6.844</v>
      </c>
      <c r="K129" s="4">
        <v>0</v>
      </c>
      <c r="L129" s="4">
        <v>4.401</v>
      </c>
      <c r="M129" s="4">
        <v>-6.844</v>
      </c>
    </row>
    <row r="130" spans="1:13" ht="12.75">
      <c r="A130" s="67" t="s">
        <v>169</v>
      </c>
      <c r="B130" s="4">
        <v>11.73</v>
      </c>
      <c r="C130" s="4">
        <v>1.955</v>
      </c>
      <c r="D130" s="4">
        <v>3.91</v>
      </c>
      <c r="E130" s="4">
        <v>5.865</v>
      </c>
      <c r="F130" s="4">
        <v>1.955</v>
      </c>
      <c r="G130" s="4">
        <v>9.775</v>
      </c>
      <c r="H130" s="4">
        <v>0</v>
      </c>
      <c r="I130" s="4">
        <v>7.82</v>
      </c>
      <c r="J130" s="4">
        <v>3.91</v>
      </c>
      <c r="K130" s="4">
        <v>0</v>
      </c>
      <c r="L130" s="4">
        <v>7.82</v>
      </c>
      <c r="M130" s="4">
        <v>3.91</v>
      </c>
    </row>
    <row r="131" spans="1:13" ht="12.75">
      <c r="A131" s="67" t="s">
        <v>170</v>
      </c>
      <c r="B131" s="4">
        <v>9.775</v>
      </c>
      <c r="C131" s="4">
        <v>-7.82</v>
      </c>
      <c r="D131" s="4">
        <v>5.865</v>
      </c>
      <c r="E131" s="4">
        <v>3.91</v>
      </c>
      <c r="F131" s="4">
        <v>1.955</v>
      </c>
      <c r="G131" s="4">
        <v>7.82</v>
      </c>
      <c r="H131" s="4">
        <v>-1.955</v>
      </c>
      <c r="I131" s="4">
        <v>3.91</v>
      </c>
      <c r="J131" s="4">
        <v>-5.865</v>
      </c>
      <c r="K131" s="4">
        <v>0</v>
      </c>
      <c r="L131" s="4">
        <v>13.685</v>
      </c>
      <c r="M131" s="4">
        <v>-3.91</v>
      </c>
    </row>
    <row r="132" spans="1:13" ht="12.75">
      <c r="A132" s="67" t="s">
        <v>171</v>
      </c>
      <c r="B132" s="4">
        <v>0</v>
      </c>
      <c r="C132" s="4">
        <v>-3.91</v>
      </c>
      <c r="D132" s="4">
        <v>3.91</v>
      </c>
      <c r="E132" s="4">
        <v>0</v>
      </c>
      <c r="F132" s="4">
        <v>-3.91</v>
      </c>
      <c r="G132" s="4">
        <v>3.91</v>
      </c>
      <c r="H132" s="4">
        <v>0</v>
      </c>
      <c r="I132" s="4">
        <v>1.955</v>
      </c>
      <c r="J132" s="4">
        <v>-7.82</v>
      </c>
      <c r="K132" s="4">
        <v>0</v>
      </c>
      <c r="L132" s="4">
        <v>1.955</v>
      </c>
      <c r="M132" s="4">
        <v>-1.955</v>
      </c>
    </row>
    <row r="133" spans="1:13" ht="12.75">
      <c r="A133" s="67" t="s">
        <v>172</v>
      </c>
      <c r="B133" s="4">
        <v>7.539</v>
      </c>
      <c r="C133" s="4">
        <v>-2.236</v>
      </c>
      <c r="D133" s="4">
        <v>-5.307</v>
      </c>
      <c r="E133" s="4">
        <v>5.026</v>
      </c>
      <c r="F133" s="4">
        <v>1.955</v>
      </c>
      <c r="G133" s="4">
        <v>5.584</v>
      </c>
      <c r="H133" s="4">
        <v>2.513</v>
      </c>
      <c r="I133" s="4">
        <v>6.09</v>
      </c>
      <c r="J133" s="4">
        <v>-0.281</v>
      </c>
      <c r="K133" s="4">
        <v>0</v>
      </c>
      <c r="L133" s="4">
        <v>6.981</v>
      </c>
      <c r="M133" s="4">
        <v>3.91</v>
      </c>
    </row>
    <row r="134" spans="1:13" ht="12.75">
      <c r="A134" s="67" t="s">
        <v>173</v>
      </c>
      <c r="B134" s="4">
        <v>5.865</v>
      </c>
      <c r="C134" s="4">
        <v>-1.955</v>
      </c>
      <c r="D134" s="4">
        <v>1.955</v>
      </c>
      <c r="E134" s="4">
        <v>1.955</v>
      </c>
      <c r="F134" s="4">
        <v>0</v>
      </c>
      <c r="G134" s="4">
        <v>5.865</v>
      </c>
      <c r="H134" s="4">
        <v>-3.91</v>
      </c>
      <c r="I134" s="4">
        <v>3.91</v>
      </c>
      <c r="J134" s="4">
        <v>0</v>
      </c>
      <c r="K134" s="4">
        <v>0</v>
      </c>
      <c r="L134" s="4">
        <v>3.91</v>
      </c>
      <c r="M134" s="4">
        <v>-1.955</v>
      </c>
    </row>
    <row r="135" spans="1:13" ht="12.75">
      <c r="A135" s="67" t="s">
        <v>174</v>
      </c>
      <c r="B135" s="4">
        <v>8.798</v>
      </c>
      <c r="C135" s="4">
        <v>0</v>
      </c>
      <c r="D135" s="4">
        <v>2.933</v>
      </c>
      <c r="E135" s="4">
        <v>3.911</v>
      </c>
      <c r="F135" s="4">
        <v>0</v>
      </c>
      <c r="G135" s="4">
        <v>7.82</v>
      </c>
      <c r="H135" s="4">
        <v>-1.955</v>
      </c>
      <c r="I135" s="4">
        <v>5.865</v>
      </c>
      <c r="J135" s="4">
        <v>1.956</v>
      </c>
      <c r="K135" s="4">
        <v>0</v>
      </c>
      <c r="L135" s="4">
        <v>5.865</v>
      </c>
      <c r="M135" s="4">
        <v>-0.977</v>
      </c>
    </row>
    <row r="136" spans="1:13" ht="12.75">
      <c r="A136" s="67" t="s">
        <v>175</v>
      </c>
      <c r="B136" s="4">
        <v>5.865</v>
      </c>
      <c r="C136" s="4">
        <v>0</v>
      </c>
      <c r="D136" s="4">
        <v>1.955</v>
      </c>
      <c r="E136" s="4">
        <v>3.91</v>
      </c>
      <c r="F136" s="4">
        <v>-1.955</v>
      </c>
      <c r="G136" s="4">
        <v>5.865</v>
      </c>
      <c r="H136" s="4">
        <v>-1.955</v>
      </c>
      <c r="I136" s="4">
        <v>3.91</v>
      </c>
      <c r="J136" s="4">
        <v>1.955</v>
      </c>
      <c r="K136" s="4">
        <v>0</v>
      </c>
      <c r="L136" s="4">
        <v>5.865</v>
      </c>
      <c r="M136" s="4">
        <v>-1.955</v>
      </c>
    </row>
    <row r="137" spans="1:13" ht="12.75">
      <c r="A137" s="67" t="s">
        <v>176</v>
      </c>
      <c r="B137" s="4">
        <v>5.865</v>
      </c>
      <c r="C137" s="4">
        <v>-3.91</v>
      </c>
      <c r="D137" s="4">
        <v>1.955</v>
      </c>
      <c r="E137" s="4">
        <v>0</v>
      </c>
      <c r="F137" s="4">
        <v>-1.955</v>
      </c>
      <c r="G137" s="4">
        <v>3.91</v>
      </c>
      <c r="H137" s="4">
        <v>-5.865</v>
      </c>
      <c r="I137" s="4">
        <v>3.91</v>
      </c>
      <c r="J137" s="4">
        <v>-1.955</v>
      </c>
      <c r="K137" s="4">
        <v>0</v>
      </c>
      <c r="L137" s="4">
        <v>1.955</v>
      </c>
      <c r="M137" s="4">
        <v>-3.91</v>
      </c>
    </row>
    <row r="138" spans="1:13" ht="12.75">
      <c r="A138" s="67" t="s">
        <v>177</v>
      </c>
      <c r="B138" s="4">
        <v>12.569</v>
      </c>
      <c r="C138" s="4">
        <v>-16.759</v>
      </c>
      <c r="D138" s="4">
        <v>4.19</v>
      </c>
      <c r="E138" s="4">
        <v>25.138</v>
      </c>
      <c r="F138" s="4">
        <v>-4.19</v>
      </c>
      <c r="G138" s="4">
        <v>16.758</v>
      </c>
      <c r="H138" s="4">
        <v>-12.569</v>
      </c>
      <c r="I138" s="4">
        <v>8.379</v>
      </c>
      <c r="J138" s="4">
        <v>-20.949</v>
      </c>
      <c r="K138" s="4">
        <v>0</v>
      </c>
      <c r="L138" s="4">
        <v>20.948</v>
      </c>
      <c r="M138" s="4">
        <v>-8.38</v>
      </c>
    </row>
  </sheetData>
  <sheetProtection selectLockedCells="1" selectUnlockedCells="1"/>
  <conditionalFormatting sqref="B2:M138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Hammerwood Park</dc:creator>
  <cp:keywords/>
  <dc:description/>
  <cp:lastModifiedBy>Hammerwood Park</cp:lastModifiedBy>
  <cp:lastPrinted>2019-02-20T15:17:13Z</cp:lastPrinted>
  <dcterms:created xsi:type="dcterms:W3CDTF">2018-09-02T11:36:12Z</dcterms:created>
  <dcterms:modified xsi:type="dcterms:W3CDTF">2023-11-28T18:01:11Z</dcterms:modified>
  <cp:category/>
  <cp:version/>
  <cp:contentType/>
  <cp:contentStatus/>
  <cp:revision>20</cp:revision>
</cp:coreProperties>
</file>